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00.01 - Método MAIS de gestão de Segurança do Trabalho\Manual por NR\NR05\"/>
    </mc:Choice>
  </mc:AlternateContent>
  <xr:revisionPtr revIDLastSave="0" documentId="13_ncr:1_{9C43D896-9533-4F1E-8BAB-62F20CC2A66B}" xr6:coauthVersionLast="47" xr6:coauthVersionMax="47" xr10:uidLastSave="{00000000-0000-0000-0000-000000000000}"/>
  <bookViews>
    <workbookView xWindow="-120" yWindow="-120" windowWidth="20730" windowHeight="11040" tabRatio="693" xr2:uid="{00000000-000D-0000-FFFF-FFFF00000000}"/>
  </bookViews>
  <sheets>
    <sheet name="Consulta" sheetId="1" r:id="rId1"/>
    <sheet name="Implantação CIPA" sheetId="6" r:id="rId2"/>
    <sheet name="CNAE x GR" sheetId="2" r:id="rId3"/>
    <sheet name="Dimensionamento NR05" sheetId="3" r:id="rId4"/>
    <sheet name="Referências" sheetId="4" r:id="rId5"/>
  </sheets>
  <definedNames>
    <definedName name="_xlnm.Print_Area" localSheetId="1">'Implantação CIPA'!$A$1:$J$43</definedName>
  </definedNames>
  <calcPr calcId="191029"/>
</workbook>
</file>

<file path=xl/calcChain.xml><?xml version="1.0" encoding="utf-8"?>
<calcChain xmlns="http://schemas.openxmlformats.org/spreadsheetml/2006/main">
  <c r="D36" i="6" l="1"/>
  <c r="F36" i="6" s="1"/>
  <c r="D32" i="6"/>
  <c r="D35" i="6" s="1"/>
  <c r="D31" i="6"/>
  <c r="F31" i="6" s="1"/>
  <c r="D28" i="6"/>
  <c r="D29" i="6" s="1"/>
  <c r="D26" i="6"/>
  <c r="D27" i="6" s="1"/>
  <c r="D25" i="6"/>
  <c r="E25" i="6" s="1"/>
  <c r="D22" i="6"/>
  <c r="D24" i="6" s="1"/>
  <c r="D21" i="6"/>
  <c r="F21" i="6" s="1"/>
  <c r="D20" i="6"/>
  <c r="F20" i="6" s="1"/>
  <c r="H16" i="6"/>
  <c r="H15" i="6"/>
  <c r="F15" i="6"/>
  <c r="C12" i="6"/>
  <c r="C11" i="6"/>
  <c r="B10" i="1"/>
  <c r="E13" i="1" s="1"/>
  <c r="F25" i="6" l="1"/>
  <c r="E28" i="6"/>
  <c r="E20" i="6"/>
  <c r="F27" i="6"/>
  <c r="E27" i="6"/>
  <c r="F29" i="6"/>
  <c r="E29" i="6"/>
  <c r="D30" i="6"/>
  <c r="F35" i="6"/>
  <c r="E35" i="6"/>
  <c r="E24" i="6"/>
  <c r="F24" i="6"/>
  <c r="F32" i="6"/>
  <c r="E22" i="6"/>
  <c r="D33" i="6"/>
  <c r="F22" i="6"/>
  <c r="E36" i="6"/>
  <c r="F28" i="6"/>
  <c r="E31" i="6"/>
  <c r="D34" i="6"/>
  <c r="E26" i="6"/>
  <c r="D37" i="6"/>
  <c r="D23" i="6"/>
  <c r="E10" i="1"/>
  <c r="E11" i="1"/>
  <c r="E12" i="1"/>
  <c r="E21" i="6"/>
  <c r="F26" i="6"/>
  <c r="F16" i="6"/>
  <c r="E32" i="6"/>
  <c r="F33" i="6" l="1"/>
  <c r="E33" i="6"/>
  <c r="F23" i="6"/>
  <c r="E23" i="6"/>
  <c r="F37" i="6"/>
  <c r="E37" i="6"/>
  <c r="F34" i="6"/>
  <c r="E34" i="6"/>
  <c r="F30" i="6"/>
  <c r="E30" i="6"/>
  <c r="E16" i="1"/>
  <c r="F16" i="1" s="1"/>
  <c r="E15" i="1"/>
  <c r="D15" i="6" l="1"/>
  <c r="D16" i="6"/>
  <c r="B16" i="6"/>
  <c r="E17" i="1"/>
  <c r="F17" i="1" s="1"/>
  <c r="F15" i="1"/>
  <c r="E14" i="1"/>
  <c r="B15" i="6"/>
  <c r="J16" i="6" l="1"/>
</calcChain>
</file>

<file path=xl/sharedStrings.xml><?xml version="1.0" encoding="utf-8"?>
<sst xmlns="http://schemas.openxmlformats.org/spreadsheetml/2006/main" count="6394" uniqueCount="2243">
  <si>
    <t>CONSULTA CNAE × GRAU DE RISCO — NR-04 / NR-05</t>
  </si>
  <si>
    <t>MAIS SEGURANÇA CONSULTORIA E TREINAMENTOS</t>
  </si>
  <si>
    <t>WhatsApp: (32) 98405-9328  |  (32) 98826-5797   |   E-mail: contato@maissegurancasj.com   |   Instagram: @maissegurancasjdr</t>
  </si>
  <si>
    <t>Consulta rápida por CNAE classe ou por CNAE completo de subclasse (a planilha normaliza o código).</t>
  </si>
  <si>
    <t>CONSULTA RÁPIDA</t>
  </si>
  <si>
    <t>INSERIR APENAS OS PRIMEIROS 5 DÍGITOS DO CNAE</t>
  </si>
  <si>
    <t>CNAE informado</t>
  </si>
  <si>
    <t>43.21-5</t>
  </si>
  <si>
    <t>RESULTADO REGULATÓRIO</t>
  </si>
  <si>
    <t>COMPOSIÇÃO / REPRESENTAÇÃO</t>
  </si>
  <si>
    <t>CNAE normalizado (classe)</t>
  </si>
  <si>
    <t>Denominação CNAE</t>
  </si>
  <si>
    <t>Nº de empregados no estabelecimento</t>
  </si>
  <si>
    <t>Grau de Risco — NR-04</t>
  </si>
  <si>
    <t>Treinamento CIPA — carga mínima total</t>
  </si>
  <si>
    <t>Treinamento CIPA — mínimo presencial</t>
  </si>
  <si>
    <t>Enquadramento no Quadro I da NR-05</t>
  </si>
  <si>
    <t>CIPA composta por representantes dos empregados (eleitos) e do empregador/organização (designados).</t>
  </si>
  <si>
    <t>Efetivos — por representação</t>
  </si>
  <si>
    <t>Suplentes — por representação</t>
  </si>
  <si>
    <t>Total geral de integrantes da CIPA</t>
  </si>
  <si>
    <t>* No Quadro I da NR-05, os quantitativos de efetivos e suplentes devem ser considerados para cada representação: representantes dos empregados são eleitos e representantes do empregador/organização são designados. Assim, por exemplo, 1 efetivo e 1 suplente no Quadro I correspondem a 1 efetivo + 1 suplente pelos empregados e 1 efetivo + 1 suplente pelo empregador, totalizando 4 integrantes. Se o estabelecimento não se enquadrar no Quadro I e não for atendido por SESMT, aplica-se o item 5.4.13 da NR-05.</t>
  </si>
  <si>
    <t>Fonte oficial NR-04</t>
  </si>
  <si>
    <t>https://www.gov.br/trabalho-e-emprego/pt-br/acesso-a-informacao/participacao-social/conselhos-e-orgaos-colegiados/comissao-tripartite-partitaria-permanente/normas-regulamentadora/normas-regulamentadoras-vigentes/norma-regulamentadora-no-4-nr-4</t>
  </si>
  <si>
    <t>PDF NR-04</t>
  </si>
  <si>
    <t>https://www.gov.br/trabalho-e-emprego/pt-br/acesso-a-informacao/participacao-social/conselhos-e-orgaos-colegiados/comissao-tripartite-partitaria-permanente/arquivos/normas-regulamentadoras/nr-04-atualizada-2022-2-1.pdf</t>
  </si>
  <si>
    <t>Fonte oficial NR-05</t>
  </si>
  <si>
    <t>https://www.gov.br/trabalho-e-emprego/pt-br/acesso-a-informacao/participacao-social/conselhos-e-orgaos-colegiados/comissao-tripartite-partitaria-permanente/normas-regulamentadora/normas-regulamentadoras-vigentes/norma-regulamentadora-no-5-nr-5</t>
  </si>
  <si>
    <t>PDF NR-05</t>
  </si>
  <si>
    <t>https://www.gov.br/trabalho-e-emprego/pt-br/acesso-a-informacao/participacao-social/conselhos-e-orgaos-colegiados/comissao-tripartite-partitaria-permanente/normas-regulamentadora/normas-regulamentadoras-vigentes/NR05atualizada2023.pdf</t>
  </si>
  <si>
    <t>MAIS SEGURANÇA CONSULTORIA E TREINAMENTOS | (32) 98405-9328  |  (32) 98826-5797 | contato@maissegurancasj.com | @maissegurancasjdr</t>
  </si>
  <si>
    <t>Base normativa: NR-04 (Anexo I) e NR-05 (Quadro I / item 5.7.4). Fontes oficiais MTE consultadas em 18/08/2026.</t>
  </si>
  <si>
    <t>BASE CNAE × GRAU DE RISCO</t>
  </si>
  <si>
    <t>Anexo I da NR-04 — CNAE versão 2.0; coluna NR-05 traz a carga horária mínima de treinamento CIPA associada ao GR.</t>
  </si>
  <si>
    <t>CNAE (classe)</t>
  </si>
  <si>
    <t>Denominação</t>
  </si>
  <si>
    <t>GR NR-04</t>
  </si>
  <si>
    <t>CIPA total (h)</t>
  </si>
  <si>
    <t>CIPA presencial mín. (h)</t>
  </si>
  <si>
    <t>Seção</t>
  </si>
  <si>
    <t>Seção - denominação</t>
  </si>
  <si>
    <t>Divisão</t>
  </si>
  <si>
    <t>Divisão - denominação</t>
  </si>
  <si>
    <t>Grupo</t>
  </si>
  <si>
    <t>Grupo - denominação</t>
  </si>
  <si>
    <t>01.11-3</t>
  </si>
  <si>
    <t>Cultivo de cereais</t>
  </si>
  <si>
    <t>A</t>
  </si>
  <si>
    <t>AGRICULTURA, PECUÁRIA, PRODUÇÃO FLORESTAL, PESCA E AQÜICULTURA</t>
  </si>
  <si>
    <t>01</t>
  </si>
  <si>
    <t>AGRICULTURA, PECUÁRIA E SERVIÇOS RELACIONADOS</t>
  </si>
  <si>
    <t>01.1</t>
  </si>
  <si>
    <t>Produção de lavouras temporárias</t>
  </si>
  <si>
    <t>01.12-1</t>
  </si>
  <si>
    <t>Cultivo de algodão herbáceo e de outras fibras de lavoura temporária</t>
  </si>
  <si>
    <t>01.13-0</t>
  </si>
  <si>
    <t>Cultivo de cana-de-açúcar</t>
  </si>
  <si>
    <t>01.14-8</t>
  </si>
  <si>
    <t>Cultivo de fumo</t>
  </si>
  <si>
    <t>01.15-6</t>
  </si>
  <si>
    <t>Cultivo de soja</t>
  </si>
  <si>
    <t>01.16-4</t>
  </si>
  <si>
    <t>Cultivo de oleaginosas de lavoura temporária, exceto soja</t>
  </si>
  <si>
    <t>01.19-9</t>
  </si>
  <si>
    <t>Cultivo de plantas de lavoura temporária não especificadas anteriormente</t>
  </si>
  <si>
    <t>01.21-1</t>
  </si>
  <si>
    <t>Horticultura</t>
  </si>
  <si>
    <t>01.2</t>
  </si>
  <si>
    <t>Horticultura e floricultura</t>
  </si>
  <si>
    <t>01.22-9</t>
  </si>
  <si>
    <t>Cultivo de flores e plantas ornamentais</t>
  </si>
  <si>
    <t>01.31-8</t>
  </si>
  <si>
    <t>Cultivo de laranja</t>
  </si>
  <si>
    <t>01.3</t>
  </si>
  <si>
    <t>Produção de lavouras permanentes</t>
  </si>
  <si>
    <t>01.32-6</t>
  </si>
  <si>
    <t>Cultivo de uva</t>
  </si>
  <si>
    <t>01.33-4</t>
  </si>
  <si>
    <t>Cultivo de frutas de lavoura permanente, exceto laranja e uva</t>
  </si>
  <si>
    <t>01.34-2</t>
  </si>
  <si>
    <t>Cultivo de café</t>
  </si>
  <si>
    <t>01.35-1</t>
  </si>
  <si>
    <t>Cultivo de cacau</t>
  </si>
  <si>
    <t>01.39-3</t>
  </si>
  <si>
    <t>Cultivo de plantas de lavoura permanente não especificadas anteriormente</t>
  </si>
  <si>
    <t>01.41-5</t>
  </si>
  <si>
    <t>Produção de sementes certificadas</t>
  </si>
  <si>
    <t>01.4</t>
  </si>
  <si>
    <t>Produção de sementes e mudas certificadas</t>
  </si>
  <si>
    <t>01.42-3</t>
  </si>
  <si>
    <t>Produção de mudas e outras formas de propagação vegetal, certificadas</t>
  </si>
  <si>
    <t>01.51-2</t>
  </si>
  <si>
    <t>Criação de bovinos</t>
  </si>
  <si>
    <t>01.5</t>
  </si>
  <si>
    <t>Pecuária</t>
  </si>
  <si>
    <t>01.52-1</t>
  </si>
  <si>
    <t>Criação de outros animais de grande porte</t>
  </si>
  <si>
    <t>01.53-9</t>
  </si>
  <si>
    <t>Criação de caprinos e ovinos</t>
  </si>
  <si>
    <t>01.54-7</t>
  </si>
  <si>
    <t>Criação de suínos</t>
  </si>
  <si>
    <t>01.55-5</t>
  </si>
  <si>
    <t>Criação de aves</t>
  </si>
  <si>
    <t>01.59-8</t>
  </si>
  <si>
    <t>Criação de animais não especificados anteriormente</t>
  </si>
  <si>
    <t>01.61-0</t>
  </si>
  <si>
    <t>Atividades de apoio à agricultura</t>
  </si>
  <si>
    <t>01.6</t>
  </si>
  <si>
    <t>Atividades de apoio à agricultura e à pecuária; atividades de pós-colheita</t>
  </si>
  <si>
    <t>01.62-8</t>
  </si>
  <si>
    <t>Atividades de apoio à pecuária</t>
  </si>
  <si>
    <t>01.63-6</t>
  </si>
  <si>
    <t>Atividades de pós-colheita</t>
  </si>
  <si>
    <t>01.70-9</t>
  </si>
  <si>
    <t>Caça e serviços relacionados</t>
  </si>
  <si>
    <t>01.7</t>
  </si>
  <si>
    <t>02.10-1</t>
  </si>
  <si>
    <t>Produção florestal - florestas plantadas</t>
  </si>
  <si>
    <t>02</t>
  </si>
  <si>
    <t>PRODUÇÃO FLORESTAL</t>
  </si>
  <si>
    <t>02.1</t>
  </si>
  <si>
    <t>02.20-9</t>
  </si>
  <si>
    <t>Produção florestal - florestas nativas</t>
  </si>
  <si>
    <t>02.2</t>
  </si>
  <si>
    <t>02.30-6</t>
  </si>
  <si>
    <t>Atividades de apoio à produção florestal</t>
  </si>
  <si>
    <t>02.3</t>
  </si>
  <si>
    <t>03.11-6</t>
  </si>
  <si>
    <t>Pesca em água salgada</t>
  </si>
  <si>
    <t>03</t>
  </si>
  <si>
    <t>PESCA E AQÜICULTURA</t>
  </si>
  <si>
    <t>03.1</t>
  </si>
  <si>
    <t>Pesca</t>
  </si>
  <si>
    <t>03.12-4</t>
  </si>
  <si>
    <t>Pesca em água doce</t>
  </si>
  <si>
    <t>03.21-3</t>
  </si>
  <si>
    <t>Aqüicultura em água salgada e salobra</t>
  </si>
  <si>
    <t>03.2</t>
  </si>
  <si>
    <t>Aqüicultura</t>
  </si>
  <si>
    <t>03.22-1</t>
  </si>
  <si>
    <t>Aqüicultura em água doce</t>
  </si>
  <si>
    <t>05.00-3</t>
  </si>
  <si>
    <t>Extração de carvão mineral</t>
  </si>
  <si>
    <t>B</t>
  </si>
  <si>
    <t>INDÚSTRIAS EXTRATIVAS</t>
  </si>
  <si>
    <t>05</t>
  </si>
  <si>
    <t>EXTRAÇÃO DE CARVÃO MINERAL</t>
  </si>
  <si>
    <t>05.0</t>
  </si>
  <si>
    <t>06.00-0</t>
  </si>
  <si>
    <t>Extração de petróleo e gás natural</t>
  </si>
  <si>
    <t>06</t>
  </si>
  <si>
    <t>EXTRAÇÃO DE PETRÓLEO E GÁS NATURAL</t>
  </si>
  <si>
    <t>06.0</t>
  </si>
  <si>
    <t>07.10-3</t>
  </si>
  <si>
    <t>Extração de minério de ferro</t>
  </si>
  <si>
    <t>07</t>
  </si>
  <si>
    <t>EXTRAÇÃO DE MINERAIS METÁLICOS</t>
  </si>
  <si>
    <t>07.1</t>
  </si>
  <si>
    <t>07.21-9</t>
  </si>
  <si>
    <t>Extração de minério de alumínio</t>
  </si>
  <si>
    <t>07.2</t>
  </si>
  <si>
    <t>Extração de minerais metálicos não-ferrosos</t>
  </si>
  <si>
    <t>07.22-7</t>
  </si>
  <si>
    <t>Extração de minério de estanho</t>
  </si>
  <si>
    <t>07.23-5</t>
  </si>
  <si>
    <t>Extração de minério de manganês</t>
  </si>
  <si>
    <t>07.24-3</t>
  </si>
  <si>
    <t>Extração de minério de metais preciosos</t>
  </si>
  <si>
    <t>07.25-1</t>
  </si>
  <si>
    <t>Extração de minerais radioativos</t>
  </si>
  <si>
    <t>07.29-4</t>
  </si>
  <si>
    <t>Extração de minerais metálicos não-ferrosos não especificados anteriormente</t>
  </si>
  <si>
    <t>08.10-0</t>
  </si>
  <si>
    <t>Extração de pedra, areia e argila</t>
  </si>
  <si>
    <t>08</t>
  </si>
  <si>
    <t>EXTRAÇÃO DE MINERAIS NÃO-METÁLICOS</t>
  </si>
  <si>
    <t>08.1</t>
  </si>
  <si>
    <t>08.91-6</t>
  </si>
  <si>
    <t>Extração de minerais para fabricação de adubos, fertilizantes e outros produtos químicos</t>
  </si>
  <si>
    <t>08.9</t>
  </si>
  <si>
    <t>Extração de outros minerais não-metálicos</t>
  </si>
  <si>
    <t>08.92-4</t>
  </si>
  <si>
    <t>Extração e refino de sal marinho e sal-gema</t>
  </si>
  <si>
    <t>08.93-2</t>
  </si>
  <si>
    <t>Extração de gemas (pedras preciosas e semipreciosas)</t>
  </si>
  <si>
    <t>08.99-1</t>
  </si>
  <si>
    <t>Extração de minerais não-metálicos não especificados anteriormente</t>
  </si>
  <si>
    <t>09.10-6</t>
  </si>
  <si>
    <t>Atividades de apoio à extração de petróleo e gás natural</t>
  </si>
  <si>
    <t>09</t>
  </si>
  <si>
    <t>ATIVIDADES DE APOIO À EXTRAÇÃO DE MINERAIS</t>
  </si>
  <si>
    <t>09.1</t>
  </si>
  <si>
    <t>09.90-4</t>
  </si>
  <si>
    <t>Atividades de apoio à extração de minerais, exceto petróleo e gás natural</t>
  </si>
  <si>
    <t>09.9</t>
  </si>
  <si>
    <t>10.11-2</t>
  </si>
  <si>
    <t>Abate de reses, exceto suínos</t>
  </si>
  <si>
    <t>C</t>
  </si>
  <si>
    <t>INDÚSTRIAS DE TRANSFORMAÇÃO</t>
  </si>
  <si>
    <t>10</t>
  </si>
  <si>
    <t>FABRICAÇÃO DE PRODUTOS ALIMENTÍCIOS</t>
  </si>
  <si>
    <t>10.1</t>
  </si>
  <si>
    <t>Abate e fabricação de produtos de carne</t>
  </si>
  <si>
    <t>10.12-1</t>
  </si>
  <si>
    <t>Abate de suínos, aves e outros pequenos animais</t>
  </si>
  <si>
    <t>10.13-9</t>
  </si>
  <si>
    <t>Fabricação de produtos de carne</t>
  </si>
  <si>
    <t>10.20-1</t>
  </si>
  <si>
    <t>Preservação do pescado e fabricação de produtos do pescado</t>
  </si>
  <si>
    <t>10.2</t>
  </si>
  <si>
    <t>10.31-7</t>
  </si>
  <si>
    <t>Fabricação de conservas de frutas</t>
  </si>
  <si>
    <t>10.3</t>
  </si>
  <si>
    <t>Fabricação de conservas de frutas, legumes e outros vegetais</t>
  </si>
  <si>
    <t>10.32-5</t>
  </si>
  <si>
    <t>Fabricação de conservas de legumes e outros vegetais</t>
  </si>
  <si>
    <t>10.33-3</t>
  </si>
  <si>
    <t>Fabricação de sucos de frutas, hortaliças e legumes</t>
  </si>
  <si>
    <t>10.41-4</t>
  </si>
  <si>
    <t>Fabricação de óleos vegetais em bruto, exceto óleo de milho</t>
  </si>
  <si>
    <t>10.4</t>
  </si>
  <si>
    <t>Fabricação de óleos e gorduras vegetais e animais</t>
  </si>
  <si>
    <t>10.42-2</t>
  </si>
  <si>
    <t>Fabricação de óleos vegetais refinados, exceto óleo de milho</t>
  </si>
  <si>
    <t>10.43-1</t>
  </si>
  <si>
    <t>Fabricação de margarina e outras gorduras vegetais e de óleos não-comestíveis de animais</t>
  </si>
  <si>
    <t>10.51-1</t>
  </si>
  <si>
    <t>Preparação do leite</t>
  </si>
  <si>
    <t>10.5</t>
  </si>
  <si>
    <t>Laticínios</t>
  </si>
  <si>
    <t>10.52-0</t>
  </si>
  <si>
    <t>Fabricação de laticínios</t>
  </si>
  <si>
    <t>10.53-8</t>
  </si>
  <si>
    <t>Fabricação de sorvetes e outros gelados comestíveis</t>
  </si>
  <si>
    <t>10.61-9</t>
  </si>
  <si>
    <t>Beneficiamento de arroz e fabricação de produtos do arroz</t>
  </si>
  <si>
    <t>10.6</t>
  </si>
  <si>
    <t>Moagem, fabricação de produtos amiláceos e de alimentos para animais</t>
  </si>
  <si>
    <t>10.62-7</t>
  </si>
  <si>
    <t>Moagem de trigo e fabricação de derivados</t>
  </si>
  <si>
    <t>10.63-5</t>
  </si>
  <si>
    <t>Fabricação de farinha de mandioca e derivados</t>
  </si>
  <si>
    <t>10.64-3</t>
  </si>
  <si>
    <t>Fabricação de farinha de milho e derivados, exceto óleos de milho</t>
  </si>
  <si>
    <t>10.65-1</t>
  </si>
  <si>
    <t>Fabricação de amidos e féculas de vegetais e de óleos de milho</t>
  </si>
  <si>
    <t>10.66-0</t>
  </si>
  <si>
    <t>Fabricação de alimentos para animais</t>
  </si>
  <si>
    <t>10.69-4</t>
  </si>
  <si>
    <t>Moagem e fabricação de produtos de origem vegetal não especificados anteriormente</t>
  </si>
  <si>
    <t>10.71-6</t>
  </si>
  <si>
    <t>Fabricação de açúcar em bruto</t>
  </si>
  <si>
    <t>10.7</t>
  </si>
  <si>
    <t>Fabricação e refino de açúcar</t>
  </si>
  <si>
    <t>10.72-4</t>
  </si>
  <si>
    <t>Fabricação de açúcar refinado</t>
  </si>
  <si>
    <t>10.81-3</t>
  </si>
  <si>
    <t>Torrefação e moagem de café</t>
  </si>
  <si>
    <t>10.8</t>
  </si>
  <si>
    <t>10.82-1</t>
  </si>
  <si>
    <t>Fabricação de produtos à base de café</t>
  </si>
  <si>
    <t>10.91-1</t>
  </si>
  <si>
    <t>Fabricação de produtos de panificação</t>
  </si>
  <si>
    <t>10.9</t>
  </si>
  <si>
    <t>Fabricação de outros produtos alimentícios</t>
  </si>
  <si>
    <t>10.92-9</t>
  </si>
  <si>
    <t>Fabricação de biscoitos e bolachas</t>
  </si>
  <si>
    <t>10.93-7</t>
  </si>
  <si>
    <t>Fabricação de produtos derivados do cacau, de chocolates e confeitos</t>
  </si>
  <si>
    <t>10.94-5</t>
  </si>
  <si>
    <t>Fabricação de massas alimentícias</t>
  </si>
  <si>
    <t>10.95-3</t>
  </si>
  <si>
    <t>Fabricação de especiarias, molhos, temperos e condimentos</t>
  </si>
  <si>
    <t>10.96-1</t>
  </si>
  <si>
    <t>Fabricação de alimentos e pratos prontos</t>
  </si>
  <si>
    <t>10.99-6</t>
  </si>
  <si>
    <t>Fabricação de produtos alimentícios não especificados anteriormente</t>
  </si>
  <si>
    <t>11.11-9</t>
  </si>
  <si>
    <t>Fabricação de aguardentes e outras bebidas destiladas</t>
  </si>
  <si>
    <t>11</t>
  </si>
  <si>
    <t>FABRICAÇÃO DE BEBIDAS</t>
  </si>
  <si>
    <t>11.1</t>
  </si>
  <si>
    <t>Fabricação de bebidas alcoólicas</t>
  </si>
  <si>
    <t>11.12-7</t>
  </si>
  <si>
    <t>Fabricação de vinho</t>
  </si>
  <si>
    <t>11.13-5</t>
  </si>
  <si>
    <t>Fabricação de malte, cervejas e chopes</t>
  </si>
  <si>
    <t>11.21-6</t>
  </si>
  <si>
    <t>Fabricação de águas envasadas</t>
  </si>
  <si>
    <t>11.2</t>
  </si>
  <si>
    <t>Fabricação de bebidas não-alcoólicas</t>
  </si>
  <si>
    <t>11.22-4</t>
  </si>
  <si>
    <t>Fabricação de refrigerantes e de outras bebidas não-alcoólicas</t>
  </si>
  <si>
    <t>12.10-7</t>
  </si>
  <si>
    <t>Processamento industrial do fumo</t>
  </si>
  <si>
    <t>12</t>
  </si>
  <si>
    <t>FABRICAÇÃO DE PRODUTOS DO FUMO</t>
  </si>
  <si>
    <t>12.1</t>
  </si>
  <si>
    <t>12.20-4</t>
  </si>
  <si>
    <t>Fabricação de produtos do fumo</t>
  </si>
  <si>
    <t>12.2</t>
  </si>
  <si>
    <t>13.11-1</t>
  </si>
  <si>
    <t>Preparação e fiação de fibras de algodão</t>
  </si>
  <si>
    <t>13</t>
  </si>
  <si>
    <t>FABRICAÇÃO DE PRODUTOS TÊXTEIS</t>
  </si>
  <si>
    <t>13.1</t>
  </si>
  <si>
    <t>Preparação e fiação de fibras têxteis</t>
  </si>
  <si>
    <t>13.12-0</t>
  </si>
  <si>
    <t>Preparação e fiação de fibras têxteis naturais, exceto algodão</t>
  </si>
  <si>
    <t>13.13-8</t>
  </si>
  <si>
    <t>Fiação de fibras artificiais e sintéticas</t>
  </si>
  <si>
    <t>13.14-6</t>
  </si>
  <si>
    <t>Fabricação de linhas para costurar e bordar</t>
  </si>
  <si>
    <t>13.21-9</t>
  </si>
  <si>
    <t>Tecelagem de fios de algodão</t>
  </si>
  <si>
    <t>13.2</t>
  </si>
  <si>
    <t>Tecelagem, exceto malha</t>
  </si>
  <si>
    <t>13.22-7</t>
  </si>
  <si>
    <t>Tecelagem de fios de fibras têxteis naturais, exceto algodão</t>
  </si>
  <si>
    <t>13.23-5</t>
  </si>
  <si>
    <t>Tecelagem de fios de fibras artificiais e sintéticas</t>
  </si>
  <si>
    <t>13.30-8</t>
  </si>
  <si>
    <t>Fabricação de tecidos de malha</t>
  </si>
  <si>
    <t>13.3</t>
  </si>
  <si>
    <t>13.40-5</t>
  </si>
  <si>
    <t>Acabamentos em fios, tecidos e artefatos têxteis</t>
  </si>
  <si>
    <t>13.4</t>
  </si>
  <si>
    <t>13.51-1</t>
  </si>
  <si>
    <t>Fabricação de artefatos têxteis para uso doméstico</t>
  </si>
  <si>
    <t>13.5</t>
  </si>
  <si>
    <t>Fabricação de artefatos têxteis, exceto vestuário</t>
  </si>
  <si>
    <t>13.52-9</t>
  </si>
  <si>
    <t>Fabricação de artefatos de tapeçaria</t>
  </si>
  <si>
    <t>13.53-7</t>
  </si>
  <si>
    <t>Fabricação de artefatos de cordoaria</t>
  </si>
  <si>
    <t>13.54-5</t>
  </si>
  <si>
    <t>Fabricação de tecidos especiais, inclusive artefatos</t>
  </si>
  <si>
    <t>13.59-6</t>
  </si>
  <si>
    <t>Fabricação de outros produtos têxteis não especificados anteriormente</t>
  </si>
  <si>
    <t>14.11-8</t>
  </si>
  <si>
    <t>Confecção de roupas íntimas</t>
  </si>
  <si>
    <t>14</t>
  </si>
  <si>
    <t>CONFECÇÃO DE ARTIGOS DO VESTUÁRIO E ACESSÓRIOS</t>
  </si>
  <si>
    <t>14.1</t>
  </si>
  <si>
    <t>Confecção de artigos do vestuário e acessórios</t>
  </si>
  <si>
    <t>14.12-6</t>
  </si>
  <si>
    <t>Confecção de peças do vestuário, exceto roupas íntimas</t>
  </si>
  <si>
    <t>14.13-4</t>
  </si>
  <si>
    <t>Confecção de roupas profissionais</t>
  </si>
  <si>
    <t>14.14-2</t>
  </si>
  <si>
    <t>Fabricação de acessórios do vestuário, exceto para segurança e proteção</t>
  </si>
  <si>
    <t>14.21-5</t>
  </si>
  <si>
    <t>Fabricação de meias</t>
  </si>
  <si>
    <t>14.2</t>
  </si>
  <si>
    <t>Fabricação de artigos de malharia e tricotagem</t>
  </si>
  <si>
    <t>14.22-3</t>
  </si>
  <si>
    <t>Fabricação de artigos do vestuário, produzidos em malharias e tricotagens, exceto meias</t>
  </si>
  <si>
    <t>15.10-6</t>
  </si>
  <si>
    <t>Curtimento e outras preparações de couro</t>
  </si>
  <si>
    <t>15</t>
  </si>
  <si>
    <t>PREPARAÇÃO DE COUROS E FABRICAÇÃO DE ARTEFATOS DE COURO, ARTIGOS PARA VIAGEM E CALÇADOS</t>
  </si>
  <si>
    <t>15.1</t>
  </si>
  <si>
    <t>15.21-1</t>
  </si>
  <si>
    <t>Fabricação de artigos para viagem, bolsas e semelhantes de qualquer material</t>
  </si>
  <si>
    <t>15.2</t>
  </si>
  <si>
    <t>Fabricação de artigos para viagem e de artefatos diversos de couro</t>
  </si>
  <si>
    <t>15.29-7</t>
  </si>
  <si>
    <t>Fabricação de artefatos de couro não especificados anteriormente</t>
  </si>
  <si>
    <t>15.31-9</t>
  </si>
  <si>
    <t>Fabricação de calçados de couro</t>
  </si>
  <si>
    <t>15.3</t>
  </si>
  <si>
    <t>Fabricação de calçados</t>
  </si>
  <si>
    <t>15.32-7</t>
  </si>
  <si>
    <t>Fabricação de tênis de qualquer material</t>
  </si>
  <si>
    <t>15.33-5</t>
  </si>
  <si>
    <t>Fabricação de calçados de material sintético</t>
  </si>
  <si>
    <t>15.39-4</t>
  </si>
  <si>
    <t>Fabricação de calçados de materiais não especificados anteriormente</t>
  </si>
  <si>
    <t>15.40-8</t>
  </si>
  <si>
    <t>Fabricação de partes para calçados, de qualquer material</t>
  </si>
  <si>
    <t>15.4</t>
  </si>
  <si>
    <t>16.10-2</t>
  </si>
  <si>
    <t>Desdobramento de madeira</t>
  </si>
  <si>
    <t>16</t>
  </si>
  <si>
    <t>FABRICAÇÃO DE PRODUTOS DE MADEIRA</t>
  </si>
  <si>
    <t>16.1</t>
  </si>
  <si>
    <t>16.21-8</t>
  </si>
  <si>
    <t>Fabricação de madeira laminada e de chapas de madeira compensada, prensada e aglomerada</t>
  </si>
  <si>
    <t>16.2</t>
  </si>
  <si>
    <t>Fabricação de produtos de madeira, cortiça e material trançado, exceto móveis</t>
  </si>
  <si>
    <t>16.22-6</t>
  </si>
  <si>
    <t>Fabricação de estruturas de madeira e de artigos de carpintaria para construção</t>
  </si>
  <si>
    <t>16.23-4</t>
  </si>
  <si>
    <t>Fabricação de artefatos de tanoaria e de embalagens de madeira</t>
  </si>
  <si>
    <t>16.29-3</t>
  </si>
  <si>
    <t>Fabricação de artefatos de madeira, palha, cortiça, vime e material trançado não especificados anteriormente, exceto móveis</t>
  </si>
  <si>
    <t>17.10-9</t>
  </si>
  <si>
    <t>Fabricação de celulose e outras pastas para a fabricação de papel</t>
  </si>
  <si>
    <t>17</t>
  </si>
  <si>
    <t>FABRICAÇÃO DE CELULOSE, PAPEL E PRODUTOS DE PAPEL</t>
  </si>
  <si>
    <t>17.1</t>
  </si>
  <si>
    <t>17.21-4</t>
  </si>
  <si>
    <t>Fabricação de papel</t>
  </si>
  <si>
    <t>17.2</t>
  </si>
  <si>
    <t>Fabricação de papel, cartolina e papel-cartão</t>
  </si>
  <si>
    <t>17.22-2</t>
  </si>
  <si>
    <t>Fabricação de cartolina e papel-cartão</t>
  </si>
  <si>
    <t>17.31-1</t>
  </si>
  <si>
    <t>Fabricação de embalagens de papel</t>
  </si>
  <si>
    <t>17.3</t>
  </si>
  <si>
    <t>Fabricação de embalagens de papel, cartolina, papel-cartão e papelão ondulado</t>
  </si>
  <si>
    <t>17.32-0</t>
  </si>
  <si>
    <t>Fabricação de embalagens de cartolina e papel-cartão</t>
  </si>
  <si>
    <t>17.33-8</t>
  </si>
  <si>
    <t>Fabricação de chapas e de embalagens de papelão ondulado</t>
  </si>
  <si>
    <t>17.41-9</t>
  </si>
  <si>
    <t>Fabricação de produtos de papel, cartolina, papel-cartão e papelão ondulado para uso comercial e de escritório</t>
  </si>
  <si>
    <t>17.4</t>
  </si>
  <si>
    <t>Fabricação de produtos diversos de papel, cartolina, papel-cartão e papelão ondulado</t>
  </si>
  <si>
    <t>17.42-7</t>
  </si>
  <si>
    <t>Fabricação de produtos de papel para usos doméstico e higiênico-sanitário</t>
  </si>
  <si>
    <t>17.49-4</t>
  </si>
  <si>
    <t>Fabricação de produtos de pastas celulósicas, papel, cartolina, papel-cartão e papelão ondulado não especificados anteriormente</t>
  </si>
  <si>
    <t>18.11-3</t>
  </si>
  <si>
    <t>Impressão de jornais, livros, revistas e outras publicações periódicas</t>
  </si>
  <si>
    <t>18</t>
  </si>
  <si>
    <t>IMPRESSÃO E REPRODUÇÃO DE GRAVAÇÕES</t>
  </si>
  <si>
    <t>18.1</t>
  </si>
  <si>
    <t>Atividade de impressão</t>
  </si>
  <si>
    <t>18.12-1</t>
  </si>
  <si>
    <t>Impressão de material de segurança</t>
  </si>
  <si>
    <t>18.13-0</t>
  </si>
  <si>
    <t>Impressão de materiais para outros usos</t>
  </si>
  <si>
    <t>18.21-1</t>
  </si>
  <si>
    <t>Serviços de pré-impressão</t>
  </si>
  <si>
    <t>18.2</t>
  </si>
  <si>
    <t>Serviços de pré-impressão e acabamentos gráficos</t>
  </si>
  <si>
    <t>18.22-9</t>
  </si>
  <si>
    <t>Serviços de acabamentos gráficos</t>
  </si>
  <si>
    <t>18.30-0</t>
  </si>
  <si>
    <t>Reprodução de materiais gravados em qualquer suporte</t>
  </si>
  <si>
    <t>18.3</t>
  </si>
  <si>
    <t>19.10-1</t>
  </si>
  <si>
    <t>Coquerias</t>
  </si>
  <si>
    <t>19</t>
  </si>
  <si>
    <t>FABRICAÇÃO DE COQUE, DE PRODUTOS DERIVADOS DO PETRÓLEO E DE BIOCOMBUSTÍVEIS</t>
  </si>
  <si>
    <t>19.1</t>
  </si>
  <si>
    <t>19.21-7</t>
  </si>
  <si>
    <t>Fabricação de produtos do refino de petróleo</t>
  </si>
  <si>
    <t>19.2</t>
  </si>
  <si>
    <t>Fabricação de produtos derivados do petróleo</t>
  </si>
  <si>
    <t>19.22-5</t>
  </si>
  <si>
    <t>Fabricação de produtos derivados do petróleo, exceto produtos do refino</t>
  </si>
  <si>
    <t>19.31-4</t>
  </si>
  <si>
    <t>Fabricação de álcool</t>
  </si>
  <si>
    <t>19.3</t>
  </si>
  <si>
    <t>Fabricação de biocombustíveis</t>
  </si>
  <si>
    <t>19.32-2</t>
  </si>
  <si>
    <t>Fabricação de biocombustíveis, exceto álcool</t>
  </si>
  <si>
    <t>20.11-8</t>
  </si>
  <si>
    <t>Fabricação de cloro e álcalis</t>
  </si>
  <si>
    <t>20</t>
  </si>
  <si>
    <t>FABRICAÇÃO DE PRODUTOS QUÍMICOS</t>
  </si>
  <si>
    <t>20.1</t>
  </si>
  <si>
    <t>Fabricação de produtos químicos inorgânicos</t>
  </si>
  <si>
    <t>20.12-6</t>
  </si>
  <si>
    <t>Fabricação de intermediários para fertilizantes</t>
  </si>
  <si>
    <t>20.13-4</t>
  </si>
  <si>
    <t>Fabricação de adubos e fertilizantes</t>
  </si>
  <si>
    <t>20.14-2</t>
  </si>
  <si>
    <t>Fabricação de gases industriais</t>
  </si>
  <si>
    <t>20.19-3</t>
  </si>
  <si>
    <t>Fabricação de produtos químicos inorgânicos não especificados anteriormente</t>
  </si>
  <si>
    <t>20.21-5</t>
  </si>
  <si>
    <t>Fabricação de produtos petroquímicos básicos</t>
  </si>
  <si>
    <t>20.2</t>
  </si>
  <si>
    <t>Fabricação de produtos químicos orgânicos</t>
  </si>
  <si>
    <t>20.22-3</t>
  </si>
  <si>
    <t>Fabricação de intermediários para plastificantes, resinas e fibras</t>
  </si>
  <si>
    <t>20.29-1</t>
  </si>
  <si>
    <t>Fabricação de produtos químicos orgânicos não especificados anteriormente</t>
  </si>
  <si>
    <t>20.31-2</t>
  </si>
  <si>
    <t>Fabricação de resinas termoplásticas</t>
  </si>
  <si>
    <t>20.3</t>
  </si>
  <si>
    <t>Fabricação de resinas e elastômeros</t>
  </si>
  <si>
    <t>20.32-1</t>
  </si>
  <si>
    <t>Fabricação de resinas termofixas</t>
  </si>
  <si>
    <t>20.33-9</t>
  </si>
  <si>
    <t>Fabricação de elastômeros</t>
  </si>
  <si>
    <t>20.40-1</t>
  </si>
  <si>
    <t>Fabricação de fibras artificiais e sintéticas</t>
  </si>
  <si>
    <t>20.4</t>
  </si>
  <si>
    <t>20.51-7</t>
  </si>
  <si>
    <t>Fabricação de defensivos agrícolas</t>
  </si>
  <si>
    <t>20.5</t>
  </si>
  <si>
    <t>Fabricação de defensivos agrícolas e desinfetantes domissanitários</t>
  </si>
  <si>
    <t>20.52-5</t>
  </si>
  <si>
    <t>Fabricação de desinfetantes domissanitários</t>
  </si>
  <si>
    <t>20.61-4</t>
  </si>
  <si>
    <t>Fabricação de sabões e detergentes sintéticos</t>
  </si>
  <si>
    <t>20.6</t>
  </si>
  <si>
    <t>Fabricação de sabões, detergentes, produtos de limpeza, cosméticos, produtos de perfumaria e de higiene pessoal</t>
  </si>
  <si>
    <t>20.62-2</t>
  </si>
  <si>
    <t>Fabricação de produtos de limpeza e polimento</t>
  </si>
  <si>
    <t>20.63-1</t>
  </si>
  <si>
    <t>Fabricação de cosméticos, produtos de perfumaria e de higiene pessoal</t>
  </si>
  <si>
    <t>20.71-1</t>
  </si>
  <si>
    <t>Fabricação de tintas, vernizes, esmaltes e lacas</t>
  </si>
  <si>
    <t>20.7</t>
  </si>
  <si>
    <t>Fabricação de tintas, vernizes, esmaltes, lacas e produtos afins</t>
  </si>
  <si>
    <t>20.72-0</t>
  </si>
  <si>
    <t>Fabricação de tintas de impressão</t>
  </si>
  <si>
    <t>20.73-8</t>
  </si>
  <si>
    <t>Fabricação de impermeabilizantes, solventes e produtos afins</t>
  </si>
  <si>
    <t>20.91-6</t>
  </si>
  <si>
    <t>Fabricação de adesivos e selantes</t>
  </si>
  <si>
    <t>20.9</t>
  </si>
  <si>
    <t>Fabricação de produtos e preparados químicos diversos</t>
  </si>
  <si>
    <t>20.92-4</t>
  </si>
  <si>
    <t>Fabricação de explosivos</t>
  </si>
  <si>
    <t>20.93-2</t>
  </si>
  <si>
    <t>Fabricação de aditivos de uso industrial</t>
  </si>
  <si>
    <t>20.94-1</t>
  </si>
  <si>
    <t>Fabricação de catalisadores</t>
  </si>
  <si>
    <t>20.99-1</t>
  </si>
  <si>
    <t>Fabricação de produtos químicos não especificados anteriormente</t>
  </si>
  <si>
    <t>21.10-6</t>
  </si>
  <si>
    <t>Fabricação de produtos farmoquímicos</t>
  </si>
  <si>
    <t>21.21-1</t>
  </si>
  <si>
    <t>Fabricação de medicamentos para uso humano</t>
  </si>
  <si>
    <t>21.2</t>
  </si>
  <si>
    <t>Fabricação de produtos farmacêuticos</t>
  </si>
  <si>
    <t>21.22-0</t>
  </si>
  <si>
    <t>Fabricação de medicamentos para uso veterinário</t>
  </si>
  <si>
    <t>21.23-8</t>
  </si>
  <si>
    <t>Fabricação de preparações farmacêuticas</t>
  </si>
  <si>
    <t>22.11-1</t>
  </si>
  <si>
    <t>Fabricação de pneumáticos e de câmaras-de-ar</t>
  </si>
  <si>
    <t>22</t>
  </si>
  <si>
    <t>FABRICAÇÃO DE PRODUTOS DE BORRACHA E DE MATERIAL PLÁSTICO</t>
  </si>
  <si>
    <t>22.1</t>
  </si>
  <si>
    <t>Fabricação de produtos de borracha</t>
  </si>
  <si>
    <t>22.12-9</t>
  </si>
  <si>
    <t>Reforma de pneumáticos usados</t>
  </si>
  <si>
    <t>22.19-6</t>
  </si>
  <si>
    <t>Fabricação de artefatos de borracha não especificados anteriormente</t>
  </si>
  <si>
    <t>22.21-8</t>
  </si>
  <si>
    <t>Fabricação de laminados planos e tubulares de material plástico</t>
  </si>
  <si>
    <t>22.2</t>
  </si>
  <si>
    <t>Fabricação de produtos de material plástico</t>
  </si>
  <si>
    <t>22.22-6</t>
  </si>
  <si>
    <t>Fabricação de embalagens de material plástico</t>
  </si>
  <si>
    <t>22.23-4</t>
  </si>
  <si>
    <t>Fabricação de tubos e acessórios de material plástico para uso na construção</t>
  </si>
  <si>
    <t>22.29-3</t>
  </si>
  <si>
    <t>Fabricação de artefatos de material plástico não especificados anteriormente</t>
  </si>
  <si>
    <t>23.11-7</t>
  </si>
  <si>
    <t>Fabricação de vidro plano e de segurança</t>
  </si>
  <si>
    <t>23</t>
  </si>
  <si>
    <t>FABRICAÇÃO DE PRODUTOS DE MINERAIS NÃO-METÁLICOS</t>
  </si>
  <si>
    <t>23.1</t>
  </si>
  <si>
    <t>Fabricação de vidro e de produtos do vidro</t>
  </si>
  <si>
    <t>23.12-5</t>
  </si>
  <si>
    <t>Fabricação de embalagens de vidro</t>
  </si>
  <si>
    <t>23.19-2</t>
  </si>
  <si>
    <t>Fabricação de artigos de vidro</t>
  </si>
  <si>
    <t>23.20-6</t>
  </si>
  <si>
    <t>Fabricação de cimento</t>
  </si>
  <si>
    <t>23.2</t>
  </si>
  <si>
    <t>23.30-3</t>
  </si>
  <si>
    <t>Fabricação de artefatos de concreto, cimento, fibrocimento, gesso e materiais semelhantes</t>
  </si>
  <si>
    <t>23.3</t>
  </si>
  <si>
    <t>23.41-9</t>
  </si>
  <si>
    <t>Fabricação de produtos cerâmicos refratários</t>
  </si>
  <si>
    <t>23.4</t>
  </si>
  <si>
    <t>Fabricação de produtos cerâmicos</t>
  </si>
  <si>
    <t>23.42-7</t>
  </si>
  <si>
    <t>Fabricação de produtos cerâmicos não-refratários para uso estrutural na construção</t>
  </si>
  <si>
    <t>23.49-4</t>
  </si>
  <si>
    <t>Fabricação de produtos cerâmicos não-refratários não especificados anteriormente</t>
  </si>
  <si>
    <t>23.91-5</t>
  </si>
  <si>
    <t>Aparelhamento e outros trabalhos em pedras</t>
  </si>
  <si>
    <t>23.9</t>
  </si>
  <si>
    <t>Aparelhamento de pedras e fabricação de outros produtos de minerais não-metálicos</t>
  </si>
  <si>
    <t>23.92-3</t>
  </si>
  <si>
    <t>Fabricação de cal e gesso</t>
  </si>
  <si>
    <t>23.99-1</t>
  </si>
  <si>
    <t>Fabricação de produtos de minerais não-metálicos não especificados anteriormente</t>
  </si>
  <si>
    <t>24.11-3</t>
  </si>
  <si>
    <t>Produção de ferro-gusa</t>
  </si>
  <si>
    <t>24</t>
  </si>
  <si>
    <t>METALURGIA</t>
  </si>
  <si>
    <t>24.1</t>
  </si>
  <si>
    <t>Produção de ferro-gusa e de ferroligas</t>
  </si>
  <si>
    <t>24.12-1</t>
  </si>
  <si>
    <t>Produção de ferroligas</t>
  </si>
  <si>
    <t>24.21-1</t>
  </si>
  <si>
    <t>Produção de semi-acabados de aço</t>
  </si>
  <si>
    <t>24.2</t>
  </si>
  <si>
    <t>Siderurgia</t>
  </si>
  <si>
    <t>24.22-9</t>
  </si>
  <si>
    <t>Produção de laminados planos de aço</t>
  </si>
  <si>
    <t>24.23-7</t>
  </si>
  <si>
    <t>Produção de laminados longos de aço</t>
  </si>
  <si>
    <t>24.24-5</t>
  </si>
  <si>
    <t>Produção de relaminados, trefilados e perfilados de aço</t>
  </si>
  <si>
    <t>24.31-8</t>
  </si>
  <si>
    <t>Produção de tubos de aço com costura</t>
  </si>
  <si>
    <t>24.3</t>
  </si>
  <si>
    <t>Produção de tubos de aço, exceto tubos sem costura</t>
  </si>
  <si>
    <t>24.39-3</t>
  </si>
  <si>
    <t>Produção de outros tubos de ferro e aço</t>
  </si>
  <si>
    <t>24.41-5</t>
  </si>
  <si>
    <t>Metalurgia do alumínio e suas ligas</t>
  </si>
  <si>
    <t>24.4</t>
  </si>
  <si>
    <t>Metalurgia dos metais não-ferrosos</t>
  </si>
  <si>
    <t>24.42-3</t>
  </si>
  <si>
    <t>Metalurgia dos metais preciosos</t>
  </si>
  <si>
    <t>24.43-1</t>
  </si>
  <si>
    <t>Metalurgia do cobre</t>
  </si>
  <si>
    <t>24.49-1</t>
  </si>
  <si>
    <t>Metalurgia dos metais não-ferrosos e suas ligas não especificados anteriormente</t>
  </si>
  <si>
    <t>24.51-2</t>
  </si>
  <si>
    <t>Fundição de ferro e aço</t>
  </si>
  <si>
    <t>24.5</t>
  </si>
  <si>
    <t>Fundição</t>
  </si>
  <si>
    <t>24.52-1</t>
  </si>
  <si>
    <t>Fundição de metais não-ferrosos e suas ligas</t>
  </si>
  <si>
    <t>25.11-0</t>
  </si>
  <si>
    <t>Fabricação de estruturas metálicas</t>
  </si>
  <si>
    <t>25</t>
  </si>
  <si>
    <t>FABRICAÇÃO DE PRODUTOS DE METAL, EXCETO MÁQUINAS E EQUIPAMENTOS</t>
  </si>
  <si>
    <t>25.1</t>
  </si>
  <si>
    <t>Fabricação de estruturas metálicas e obras de caldeiraria pesada</t>
  </si>
  <si>
    <t>25.12-8</t>
  </si>
  <si>
    <t>Fabricação de esquadrias de metal</t>
  </si>
  <si>
    <t>25.13-6</t>
  </si>
  <si>
    <t>Fabricação de obras de caldeiraria pesada</t>
  </si>
  <si>
    <t>25.21-7</t>
  </si>
  <si>
    <t>Fabricação de tanques, reservatórios metálicos e caldeiras para aquecimento central</t>
  </si>
  <si>
    <t>25.2</t>
  </si>
  <si>
    <t>Fabricação de tanques, reservatórios metálicos e caldeiras</t>
  </si>
  <si>
    <t>25.22-5</t>
  </si>
  <si>
    <t>Fabricação de caldeiras geradoras de vapor, exceto para aquecimento central e para veículos</t>
  </si>
  <si>
    <t>25.31-4</t>
  </si>
  <si>
    <t>Produção de forjados de aço e de metais não-ferrosos e suas ligas</t>
  </si>
  <si>
    <t>25.3</t>
  </si>
  <si>
    <t>Forjaria, estamparia, metalurgia do pó e serviços de tratamento de metais</t>
  </si>
  <si>
    <t>25.32-2</t>
  </si>
  <si>
    <t>Produção de artefatos estampados de metal; metalurgia do pó</t>
  </si>
  <si>
    <t>25.39-0</t>
  </si>
  <si>
    <t>Serviços de usinagem, solda, tratamento e revestimento em metais</t>
  </si>
  <si>
    <t>25.41-1</t>
  </si>
  <si>
    <t>Fabricação de artigos de cutelaria</t>
  </si>
  <si>
    <t>25.4</t>
  </si>
  <si>
    <t>Fabricação de artigos de cutelaria, de serralheria e ferramentas</t>
  </si>
  <si>
    <t>25.42-0</t>
  </si>
  <si>
    <t>Fabricação de artigos de serralheria, exceto esquadrias</t>
  </si>
  <si>
    <t>25.43-8</t>
  </si>
  <si>
    <t>Fabricação de ferramentas</t>
  </si>
  <si>
    <t>25.50-1</t>
  </si>
  <si>
    <t>Fabricação de equipamento bélico pesado, armas de fogo e munições</t>
  </si>
  <si>
    <t>25.5</t>
  </si>
  <si>
    <t>25.91-8</t>
  </si>
  <si>
    <t>Fabricação de embalagens metálicas</t>
  </si>
  <si>
    <t>25.9</t>
  </si>
  <si>
    <t>Fabricação de produtos de metal não especificados anteriormente</t>
  </si>
  <si>
    <t>25.92-6</t>
  </si>
  <si>
    <t>Fabricação de produtos de trefilados de metal</t>
  </si>
  <si>
    <t>25.93-4</t>
  </si>
  <si>
    <t>Fabricação de artigos de metal para uso doméstico e pessoal</t>
  </si>
  <si>
    <t>25.99-3</t>
  </si>
  <si>
    <t>26.10-8</t>
  </si>
  <si>
    <t>Fabricação de componentes eletrônicos</t>
  </si>
  <si>
    <t>26</t>
  </si>
  <si>
    <t>FABRICAÇÃO DE EQUIPAMENTOS DE INFORMÁTICA, PRODUTOS ELETRÔNICOS E ÓPTICOS</t>
  </si>
  <si>
    <t>26.1</t>
  </si>
  <si>
    <t>26.21-3</t>
  </si>
  <si>
    <t>Fabricação de equipamentos de informática</t>
  </si>
  <si>
    <t>26.2</t>
  </si>
  <si>
    <t>Fabricação de equipamentos de informática e periféricos</t>
  </si>
  <si>
    <t>26.22-1</t>
  </si>
  <si>
    <t>Fabricação de periféricos para equipamentos de informática</t>
  </si>
  <si>
    <t>26.31-1</t>
  </si>
  <si>
    <t>Fabricação de equipamentos transmissores de comunicação</t>
  </si>
  <si>
    <t>26.3</t>
  </si>
  <si>
    <t>Fabricação de equipamentos de comunicação</t>
  </si>
  <si>
    <t>26.32-9</t>
  </si>
  <si>
    <t>Fabricação de aparelhos telefônicos e de outros equipamentos de comunicação</t>
  </si>
  <si>
    <t>26.40-0</t>
  </si>
  <si>
    <t>Fabricação de aparelhos de recepção, reprodução, gravação e amplificação de áudio e vídeo</t>
  </si>
  <si>
    <t>26.4</t>
  </si>
  <si>
    <t>26.51-5</t>
  </si>
  <si>
    <t>Fabricação de aparelhos e equipamentos de medida, teste e controle</t>
  </si>
  <si>
    <t>26.5</t>
  </si>
  <si>
    <t>Fabricação de aparelhos e instrumentos de medida, teste e controle; cronômetros e relógios</t>
  </si>
  <si>
    <t>26.52-3</t>
  </si>
  <si>
    <t>Fabricação de cronômetros e relógios</t>
  </si>
  <si>
    <t>26.60-4</t>
  </si>
  <si>
    <t>Fabricação de aparelhos eletromédicos e eletroterapêuticos e equipamentos de irradiação</t>
  </si>
  <si>
    <t>26.6</t>
  </si>
  <si>
    <t>26.70-1</t>
  </si>
  <si>
    <t>Fabricação de equipamentos e instrumentos ópticos, fotográficos e cinematográficos</t>
  </si>
  <si>
    <t>26.7</t>
  </si>
  <si>
    <t>26.80-9</t>
  </si>
  <si>
    <t>Fabricação de mídias virgens, magnéticas e ópticas</t>
  </si>
  <si>
    <t>26.8</t>
  </si>
  <si>
    <t>27.10-4</t>
  </si>
  <si>
    <t>Fabricação de geradores, transformadores e motores elétricos</t>
  </si>
  <si>
    <t>27</t>
  </si>
  <si>
    <t>FABRICAÇÃO DE MÁQUINAS, APARELHOS E MATERIAIS ELÉTRICOS</t>
  </si>
  <si>
    <t>27.1</t>
  </si>
  <si>
    <t>27.21-0</t>
  </si>
  <si>
    <t>Fabricação de pilhas, baterias e acumuladores elétricos, exceto para veículos automotores</t>
  </si>
  <si>
    <t>27.2</t>
  </si>
  <si>
    <t>Fabricação de pilhas, baterias e acumuladores elétricos</t>
  </si>
  <si>
    <t>27.22-8</t>
  </si>
  <si>
    <t>Fabricação de baterias e acumuladores para veículos automotores</t>
  </si>
  <si>
    <t>27.31-7</t>
  </si>
  <si>
    <t>Fabricação de aparelhos e equipamentos para distribuição e controle de energia elétrica</t>
  </si>
  <si>
    <t>27.3</t>
  </si>
  <si>
    <t>Fabricação de equipamentos para distribuição e controle de energia elétrica</t>
  </si>
  <si>
    <t>27.32-5</t>
  </si>
  <si>
    <t>Fabricação de material elétrico para instalações em circuito de consumo</t>
  </si>
  <si>
    <t>27.33-3</t>
  </si>
  <si>
    <t>Fabricação de fios, cabos e condutores elétricos isolados</t>
  </si>
  <si>
    <t>27.40-6</t>
  </si>
  <si>
    <t>Fabricação de lâmpadas e outros equipamentos de iluminação</t>
  </si>
  <si>
    <t>27.4</t>
  </si>
  <si>
    <t>27.51-1</t>
  </si>
  <si>
    <t>Fabricação de fogões, refrigeradores e máquinas de lavar e secar para uso doméstico</t>
  </si>
  <si>
    <t>27.5</t>
  </si>
  <si>
    <t>Fabricação de eletrodomésticos</t>
  </si>
  <si>
    <t>27.59-7</t>
  </si>
  <si>
    <t>Fabricação de aparelhos eletrodomésticos não especificados anteriormente</t>
  </si>
  <si>
    <t>27.90-2</t>
  </si>
  <si>
    <t>Fabricação de equipamentos e aparelhos elétricos não especificados anteriormente</t>
  </si>
  <si>
    <t>27.9</t>
  </si>
  <si>
    <t>28.11-9</t>
  </si>
  <si>
    <t>Fabricação de motores e turbinas, exceto para aviões e veículos rodoviários</t>
  </si>
  <si>
    <t>28</t>
  </si>
  <si>
    <t>FABRICAÇÃO DE MÁQUINAS E EQUIPAMENTOS</t>
  </si>
  <si>
    <t>28.1</t>
  </si>
  <si>
    <t>Fabricação de motores, bombas, compressores e equipamentos de transmissão</t>
  </si>
  <si>
    <t>28.12-7</t>
  </si>
  <si>
    <t>Fabricação de equipamentos hidráulicos e pneumáticos, exceto válvulas</t>
  </si>
  <si>
    <t>28.13-5</t>
  </si>
  <si>
    <t>Fabricação de válvulas, registros e dispositivos semelhantes</t>
  </si>
  <si>
    <t>28.14-3</t>
  </si>
  <si>
    <t>Fabricação de compressores</t>
  </si>
  <si>
    <t>28.15-1</t>
  </si>
  <si>
    <t>Fabricação de equipamentos de transmissão para fins industriais</t>
  </si>
  <si>
    <t>28.21-6</t>
  </si>
  <si>
    <t>Fabricação de aparelhos e equipamentos para instalações térmicas</t>
  </si>
  <si>
    <t>28.2</t>
  </si>
  <si>
    <t>Fabricação de máquinas e equipamentos de uso geral</t>
  </si>
  <si>
    <t>28.22-4</t>
  </si>
  <si>
    <t>Fabricação de máquinas, equipamentos e aparelhos para transporte e elevação de cargas e pessoas</t>
  </si>
  <si>
    <t>28.23-2</t>
  </si>
  <si>
    <t>Fabricação de máquinas e aparelhos de refrigeração e ventilação para uso industrial e comercial</t>
  </si>
  <si>
    <t>28.24-1</t>
  </si>
  <si>
    <t>Fabricação de aparelhos e equipamentos de ar-condicionado</t>
  </si>
  <si>
    <t>28.25-9</t>
  </si>
  <si>
    <t>Fabricação de máquinas e equipamentos para saneamento básico e ambiental</t>
  </si>
  <si>
    <t>28.29-1</t>
  </si>
  <si>
    <t>Fabricação de máquinas e equipamentos de uso geral não especificados anteriormente</t>
  </si>
  <si>
    <t>28.31-3</t>
  </si>
  <si>
    <t>Fabricação de tratores agrícolas</t>
  </si>
  <si>
    <t>28.3</t>
  </si>
  <si>
    <t>Fabricação de tratores e de máquinas e equipamentos para a agricultura e pecuária</t>
  </si>
  <si>
    <t>28.32-1</t>
  </si>
  <si>
    <t>Fabricação de equipamentos para irrigação agrícola</t>
  </si>
  <si>
    <t>28.33-0</t>
  </si>
  <si>
    <t>Fabricação de máquinas e equipamentos para a agricultura e pecuária, exceto para irrigação</t>
  </si>
  <si>
    <t>28.40-2</t>
  </si>
  <si>
    <t>Fabricação de máquinas-ferramenta</t>
  </si>
  <si>
    <t>28.4</t>
  </si>
  <si>
    <t>28.51-8</t>
  </si>
  <si>
    <t>Fabricação de máquinas e equipamentos para a prospecção e extração de petróleo</t>
  </si>
  <si>
    <t>28.5</t>
  </si>
  <si>
    <t>Fabricação de máquinas e equipamentos de uso na extração mineral e na construção</t>
  </si>
  <si>
    <t>28.52-6</t>
  </si>
  <si>
    <t>Fabricação de outras máquinas e equipamentos para uso na extração mineral, exceto na extração de petróleo</t>
  </si>
  <si>
    <t>28.53-4</t>
  </si>
  <si>
    <t>Fabricação de tratores, exceto agrícolas</t>
  </si>
  <si>
    <t>28.54-2</t>
  </si>
  <si>
    <t>Fabricação de máquinas e equipamentos para terraplenagem, pavimentação e construção, exceto tratores</t>
  </si>
  <si>
    <t>28.61-5</t>
  </si>
  <si>
    <t>Fabricação de máquinas para a indústria metalúrgica, exceto máquinas-ferramenta</t>
  </si>
  <si>
    <t>28.6</t>
  </si>
  <si>
    <t>Fabricação de máquinas e equipamentos de uso industrial específico</t>
  </si>
  <si>
    <t>28.62-3</t>
  </si>
  <si>
    <t>Fabricação de máquinas e equipamentos para as indústrias de alimentos, bebidas e fumo</t>
  </si>
  <si>
    <t>28.63-1</t>
  </si>
  <si>
    <t>Fabricação de máquinas e equipamentos para a indústria têxtil</t>
  </si>
  <si>
    <t>28.64-0</t>
  </si>
  <si>
    <t>Fabricação de máquinas e equipamentos para as indústrias do vestuário, do couro e de calçados</t>
  </si>
  <si>
    <t>28.65-8</t>
  </si>
  <si>
    <t>Fabricação de máquinas e equipamentos para as indústrias de celulose, papel e papelão e artefatos</t>
  </si>
  <si>
    <t>28.66-6</t>
  </si>
  <si>
    <t>Fabricação de máquinas e equipamentos para a indústria do plástico</t>
  </si>
  <si>
    <t>28.69-1</t>
  </si>
  <si>
    <t>Fabricação de máquinas e equipamentos para uso industrial específico não especificados anteriormente</t>
  </si>
  <si>
    <t>29.10-7</t>
  </si>
  <si>
    <t>Fabricação de automóveis, camionetas e utilitários</t>
  </si>
  <si>
    <t>29</t>
  </si>
  <si>
    <t>FABRICAÇÃO DE VEÍCULOS AUTOMOTORES, REBOQUES E CARROCERIAS</t>
  </si>
  <si>
    <t>29.1</t>
  </si>
  <si>
    <t>29.20-4</t>
  </si>
  <si>
    <t>Fabricação de caminhões e ônibus</t>
  </si>
  <si>
    <t>29.2</t>
  </si>
  <si>
    <t>29.30-1</t>
  </si>
  <si>
    <t>Fabricação de cabines, carrocerias e reboques para veículos automotores</t>
  </si>
  <si>
    <t>29.3</t>
  </si>
  <si>
    <t>29.41-7</t>
  </si>
  <si>
    <t>Fabricação de peças e acessórios para o sistema motor de veículos automotores</t>
  </si>
  <si>
    <t>29.4</t>
  </si>
  <si>
    <t>Fabricação de peças e acessórios para veículos automotores</t>
  </si>
  <si>
    <t>29.42-5</t>
  </si>
  <si>
    <t>Fabricação de peças e acessórios para os sistemas de marcha e transmissão de veículos automotores</t>
  </si>
  <si>
    <t>29.43-3</t>
  </si>
  <si>
    <t>Fabricação de peças e acessórios para o sistema de freios de veículos automotores</t>
  </si>
  <si>
    <t>29.44-1</t>
  </si>
  <si>
    <t>Fabricação de peças e acessórios para o sistema de direção e suspensão de veículos automotores</t>
  </si>
  <si>
    <t>29.45-0</t>
  </si>
  <si>
    <t>Fabricação de material elétrico e eletrônico para veículos automotores, exceto baterias</t>
  </si>
  <si>
    <t>29.49-2</t>
  </si>
  <si>
    <t>Fabricação de peças e acessórios para veículos automotores não especificados anteriormente</t>
  </si>
  <si>
    <t>29.50-6</t>
  </si>
  <si>
    <t>Recondicionamento e recuperação de motores para veículos automotores</t>
  </si>
  <si>
    <t>29.5</t>
  </si>
  <si>
    <t>30.11-3</t>
  </si>
  <si>
    <t>Construção de embarcações e estruturas flutuantes</t>
  </si>
  <si>
    <t>30</t>
  </si>
  <si>
    <t>FABRICAÇÃO DE OUTROS EQUIPAMENTOS DE TRANSPORTE, EXCETO VEÍCULOS AUTOMOTORES</t>
  </si>
  <si>
    <t>30.1</t>
  </si>
  <si>
    <t>Construção de embarcações</t>
  </si>
  <si>
    <t>30.12-1</t>
  </si>
  <si>
    <t>Construção de embarcações para esporte e lazer</t>
  </si>
  <si>
    <t>30.31-8</t>
  </si>
  <si>
    <t>Fabricação de locomotivas, vagões e outros materiais rodantes</t>
  </si>
  <si>
    <t>30.3</t>
  </si>
  <si>
    <t>Fabricação de veículos ferroviários</t>
  </si>
  <si>
    <t>30.32-6</t>
  </si>
  <si>
    <t>Fabricação de peças e acessórios para veículos ferroviários</t>
  </si>
  <si>
    <t>30.41-5</t>
  </si>
  <si>
    <t>Fabricação de aeronaves</t>
  </si>
  <si>
    <t>30.4</t>
  </si>
  <si>
    <t>30.42-3</t>
  </si>
  <si>
    <t>Fabricação de turbinas, motores e outros componentes e peças para aeronaves</t>
  </si>
  <si>
    <t>30.50-4</t>
  </si>
  <si>
    <t>Fabricação de veículos militares de combate</t>
  </si>
  <si>
    <t>30.5</t>
  </si>
  <si>
    <t>30.91-1</t>
  </si>
  <si>
    <t>Fabricação de motocicletas</t>
  </si>
  <si>
    <t>30.9</t>
  </si>
  <si>
    <t>Fabricação de equipamentos de transporte não especificados anteriormente</t>
  </si>
  <si>
    <t>30.92-0</t>
  </si>
  <si>
    <t>Fabricação de bicicletas e triciclos não-motorizados</t>
  </si>
  <si>
    <t>30.99-7</t>
  </si>
  <si>
    <t>31.01-2</t>
  </si>
  <si>
    <t>Fabricação de móveis com predominância de madeira</t>
  </si>
  <si>
    <t>31</t>
  </si>
  <si>
    <t>FABRICAÇÃO DE MÓVEIS</t>
  </si>
  <si>
    <t>31.0</t>
  </si>
  <si>
    <t>Fabricação de móveis</t>
  </si>
  <si>
    <t>31.02-1</t>
  </si>
  <si>
    <t>Fabricação de móveis com predominância de metal</t>
  </si>
  <si>
    <t>31.03-9</t>
  </si>
  <si>
    <t>Fabricação de móveis de outros materiais, exceto madeira e metal</t>
  </si>
  <si>
    <t>31.04-7</t>
  </si>
  <si>
    <t>Fabricação de colchões</t>
  </si>
  <si>
    <t>32.11-6</t>
  </si>
  <si>
    <t>Lapidação de gemas e fabricação de artefatos de ourivesaria e joalheria</t>
  </si>
  <si>
    <t>32</t>
  </si>
  <si>
    <t>FABRICAÇÃO DE PRODUTOS DIVERSOS</t>
  </si>
  <si>
    <t>32.1</t>
  </si>
  <si>
    <t>Fabricação de artigos de joalheria, bijuteria e semelhantes</t>
  </si>
  <si>
    <t>32.12-4</t>
  </si>
  <si>
    <t>Fabricação de bijuterias e artefatos semelhantes</t>
  </si>
  <si>
    <t>32.20-5</t>
  </si>
  <si>
    <t>Fabricação de instrumentos musicais</t>
  </si>
  <si>
    <t>32.2</t>
  </si>
  <si>
    <t>32.30-2</t>
  </si>
  <si>
    <t>Fabricação de artefatos para pesca e esporte</t>
  </si>
  <si>
    <t>32.3</t>
  </si>
  <si>
    <t>32.40-0</t>
  </si>
  <si>
    <t>Fabricação de brinquedos e jogos recreativos</t>
  </si>
  <si>
    <t>32.4</t>
  </si>
  <si>
    <t>32.50-7</t>
  </si>
  <si>
    <t>Fabricação de instrumentos e materiais para uso médico e odontológico e de artigos ópticos</t>
  </si>
  <si>
    <t>32.5</t>
  </si>
  <si>
    <t>32.91-4</t>
  </si>
  <si>
    <t>Fabricação de escovas, pincéis e vassouras</t>
  </si>
  <si>
    <t>32.9</t>
  </si>
  <si>
    <t>Fabricação de produtos diversos</t>
  </si>
  <si>
    <t>32.92-2</t>
  </si>
  <si>
    <t>Fabricação de equipamentos e acessórios para segurança e proteção pessoal e profissional</t>
  </si>
  <si>
    <t>32.99-0</t>
  </si>
  <si>
    <t>Fabricação de produtos diversos não especificados anteriormente</t>
  </si>
  <si>
    <t>33.11-2</t>
  </si>
  <si>
    <t>Manutenção e reparação de tanques, reservatórios metálicos e caldeiras, exceto para veículos</t>
  </si>
  <si>
    <t>33</t>
  </si>
  <si>
    <t>MANUTENÇÃO, REPARAÇÃO E INSTALAÇÃO DE MÁQUINAS E EQUIPAMENTOS</t>
  </si>
  <si>
    <t>33.1</t>
  </si>
  <si>
    <t>Manutenção e reparação de máquinas e equipamentos</t>
  </si>
  <si>
    <t>33.12-1</t>
  </si>
  <si>
    <t>Manutenção e reparação de equipamentos eletrônicos e ópticos</t>
  </si>
  <si>
    <t>33.13-9</t>
  </si>
  <si>
    <t>Manutenção e reparação de máquinas e equipamentos elétricos</t>
  </si>
  <si>
    <t>33.14-7</t>
  </si>
  <si>
    <t>Manutenção e reparação de máquinas e equipamentos da indústria mecânica</t>
  </si>
  <si>
    <t>33.15-5</t>
  </si>
  <si>
    <t>Manutenção e reparação de veículos ferroviários</t>
  </si>
  <si>
    <t>33.16-3</t>
  </si>
  <si>
    <t>Manutenção e reparação de aeronaves</t>
  </si>
  <si>
    <t>33.17-1</t>
  </si>
  <si>
    <t>Manutenção e reparação de embarcações</t>
  </si>
  <si>
    <t>33.19-8</t>
  </si>
  <si>
    <t>Manutenção e reparação de equipamentos e produtos não especificados anteriormente</t>
  </si>
  <si>
    <t>33.21-0</t>
  </si>
  <si>
    <t>Instalação de máquinas e equipamentos industriais</t>
  </si>
  <si>
    <t>33.2</t>
  </si>
  <si>
    <t>Instalação de máquinas e equipamentos</t>
  </si>
  <si>
    <t>33.29-5</t>
  </si>
  <si>
    <t>Instalação de equipamentos não especificados anteriormente</t>
  </si>
  <si>
    <t>35.11-5</t>
  </si>
  <si>
    <t>Geração de energia elétrica</t>
  </si>
  <si>
    <t>D</t>
  </si>
  <si>
    <t>ELETRICIDADE E GÁS</t>
  </si>
  <si>
    <t>35</t>
  </si>
  <si>
    <t>ELETRICIDADE, GÁS E OUTRAS UTILIDADES</t>
  </si>
  <si>
    <t>35.1</t>
  </si>
  <si>
    <t>Geração, transmissão e distribuição de energia elétrica</t>
  </si>
  <si>
    <t>35.12-3</t>
  </si>
  <si>
    <t>Transmissão de energia elétrica</t>
  </si>
  <si>
    <t>35.13-1</t>
  </si>
  <si>
    <t>Comércio atacadista de energia elétrica</t>
  </si>
  <si>
    <t>35.14-0</t>
  </si>
  <si>
    <t>Distribuição de energia elétrica</t>
  </si>
  <si>
    <t>35.20-4</t>
  </si>
  <si>
    <t>Produção de gás; processamento de gás natural; distribuição de combustíveis gasosos por redes urbanas</t>
  </si>
  <si>
    <t>35.2</t>
  </si>
  <si>
    <t>Produção e distribuição de combustíveis gasosos por redes urbanas</t>
  </si>
  <si>
    <t>35.30-1</t>
  </si>
  <si>
    <t>Produção e distribuição de vapor, água quente e ar-condicionado</t>
  </si>
  <si>
    <t>35.3</t>
  </si>
  <si>
    <t>36.00-6</t>
  </si>
  <si>
    <t>Captação, tratamento e distribuição de água</t>
  </si>
  <si>
    <t>E</t>
  </si>
  <si>
    <t>ÁGUA, ESGOTO, ATIVIDADES DE GESTÃO DE RESÍDUOS E DESCONTAMINAÇÃO</t>
  </si>
  <si>
    <t>36</t>
  </si>
  <si>
    <t>CAPTAÇÃO, TRATAMENTO E DISTRIBUIÇÃO DE ÁGUA</t>
  </si>
  <si>
    <t>36.0</t>
  </si>
  <si>
    <t>37.01-1</t>
  </si>
  <si>
    <t>Gestão de redes de esgoto</t>
  </si>
  <si>
    <t>37</t>
  </si>
  <si>
    <t>ESGOTO E ATIVIDADES RELACIONADAS</t>
  </si>
  <si>
    <t>37.0</t>
  </si>
  <si>
    <t>Esgoto e atividades relacionadas</t>
  </si>
  <si>
    <t>37.02-9</t>
  </si>
  <si>
    <t>Atividades relacionadas a esgoto, exceto a gestão de redes</t>
  </si>
  <si>
    <t>38.11-4</t>
  </si>
  <si>
    <t>Coleta de resíduos não-perigosos</t>
  </si>
  <si>
    <t>38</t>
  </si>
  <si>
    <t>COLETA, TRATAMENTO E DISPOSIÇÃO DE RESÍDUOS; RECUPERAÇÃO DE MATERIAIS</t>
  </si>
  <si>
    <t>38.1</t>
  </si>
  <si>
    <t>Coleta de resíduos</t>
  </si>
  <si>
    <t>38.12-2</t>
  </si>
  <si>
    <t>Coleta de resíduos perigosos</t>
  </si>
  <si>
    <t>38.21-1</t>
  </si>
  <si>
    <t>Tratamento e disposição de resíduos não-perigosos</t>
  </si>
  <si>
    <t>38.2</t>
  </si>
  <si>
    <t>Tratamento e disposição de resíduos</t>
  </si>
  <si>
    <t>38.22-0</t>
  </si>
  <si>
    <t>Tratamento e disposição de resíduos perigosos</t>
  </si>
  <si>
    <t>38.31-9</t>
  </si>
  <si>
    <t>Recuperação de materiais metálicos</t>
  </si>
  <si>
    <t>38.3</t>
  </si>
  <si>
    <t>Recuperação de materiais</t>
  </si>
  <si>
    <t>38.32-7</t>
  </si>
  <si>
    <t>Recuperação de materiais plásticos</t>
  </si>
  <si>
    <t>38.39-4</t>
  </si>
  <si>
    <t>Recuperação de materiais não especificados anteriormente</t>
  </si>
  <si>
    <t>39.00-5</t>
  </si>
  <si>
    <t>Descontaminação e outros serviços de gestão de resíduos</t>
  </si>
  <si>
    <t>39</t>
  </si>
  <si>
    <t>DESCONTAMINAÇÃO E OUTROS SERVIÇOS DE GESTÃO DE RESÍDUOS</t>
  </si>
  <si>
    <t>39.0</t>
  </si>
  <si>
    <t>41.10-7</t>
  </si>
  <si>
    <t>Incorporação de empreendimentos imobiliários</t>
  </si>
  <si>
    <t>F</t>
  </si>
  <si>
    <t>CONSTRUÇÃO</t>
  </si>
  <si>
    <t>41</t>
  </si>
  <si>
    <t>CONSTRUÇÃO DE EDIFÍCIOS</t>
  </si>
  <si>
    <t>41.1</t>
  </si>
  <si>
    <t>41.20-4</t>
  </si>
  <si>
    <t>Construção de edifícios</t>
  </si>
  <si>
    <t>41.2</t>
  </si>
  <si>
    <t>42.11-1</t>
  </si>
  <si>
    <t>Construção de rodovias e ferrovias</t>
  </si>
  <si>
    <t>42</t>
  </si>
  <si>
    <t>OBRAS DE INFRAESTRUTURA</t>
  </si>
  <si>
    <t>42.1</t>
  </si>
  <si>
    <t>Construção de rodovias, ferrovias, obras urbanas e obras-de-arte especiais</t>
  </si>
  <si>
    <t>42.12-0</t>
  </si>
  <si>
    <t>Construção de obras-de-arte especiais</t>
  </si>
  <si>
    <t>42.13-8</t>
  </si>
  <si>
    <t>Obras de urbanização - ruas, praças e calçadas</t>
  </si>
  <si>
    <t>42.21-9</t>
  </si>
  <si>
    <t>Obras para geração e distribuição de energia elétrica e para telecomunicações</t>
  </si>
  <si>
    <t>42.2</t>
  </si>
  <si>
    <t>Obras de infraestrutura para energia elétrica, telecomunicações, água, esgoto e transporte por dutos</t>
  </si>
  <si>
    <t>42.22-7</t>
  </si>
  <si>
    <t>Construção de redes de abastecimento de água, coleta de esgoto e construções correlatas</t>
  </si>
  <si>
    <t>42.23-5</t>
  </si>
  <si>
    <t>Construção de redes de transportes por dutos, exceto para água e esgoto</t>
  </si>
  <si>
    <t>42.91-0</t>
  </si>
  <si>
    <t>Obras portuárias, marítimas e fluviais</t>
  </si>
  <si>
    <t>42.9</t>
  </si>
  <si>
    <t>Construção de outras obras de infra-estrutura</t>
  </si>
  <si>
    <t>42.92-8</t>
  </si>
  <si>
    <t>Montagem de instalações industriais e de estruturas metálicas</t>
  </si>
  <si>
    <t>42.99-5</t>
  </si>
  <si>
    <t>Obras de engenharia civil não especificadas anteriormente</t>
  </si>
  <si>
    <t>43.11-8</t>
  </si>
  <si>
    <t>Demolição e preparação de canteiros de obras</t>
  </si>
  <si>
    <t>43</t>
  </si>
  <si>
    <t>SERVIÇOS ESPECIALIZADOS PARA CONSTRUÇÃO</t>
  </si>
  <si>
    <t>43.1</t>
  </si>
  <si>
    <t>Demolição e preparação do terreno</t>
  </si>
  <si>
    <t>43.12-6</t>
  </si>
  <si>
    <t>Perfurações e sondagens</t>
  </si>
  <si>
    <t>43.13-4</t>
  </si>
  <si>
    <t>Obras de terraplenagem</t>
  </si>
  <si>
    <t>43.19-3</t>
  </si>
  <si>
    <t>Serviços de preparação do terreno não especificados anteriormente</t>
  </si>
  <si>
    <t>Instalações elétricas</t>
  </si>
  <si>
    <t>43.2</t>
  </si>
  <si>
    <t>Instalações elétricas, hidráulicas e outras instalações em construções</t>
  </si>
  <si>
    <t>43.22-3</t>
  </si>
  <si>
    <t>Instalações hidráulicas, de sistemas de ventilação e refrigeração</t>
  </si>
  <si>
    <t>43.29-1</t>
  </si>
  <si>
    <t>Obras de instalações em construções não especificadas anteriormente</t>
  </si>
  <si>
    <t>43.30-4</t>
  </si>
  <si>
    <t>Obras de acabamento</t>
  </si>
  <si>
    <t>43.3</t>
  </si>
  <si>
    <t>43.91-6</t>
  </si>
  <si>
    <t>Obras de fundações</t>
  </si>
  <si>
    <t>43.9</t>
  </si>
  <si>
    <t>Outros serviços especializados para construção</t>
  </si>
  <si>
    <t>43.99-1</t>
  </si>
  <si>
    <t>Serviços especializados para construção não especificados anteriormente</t>
  </si>
  <si>
    <t>45.11-1</t>
  </si>
  <si>
    <t>Comércio a varejo e por atacado de veículos automotores</t>
  </si>
  <si>
    <t>G</t>
  </si>
  <si>
    <t>COMÉRCIO; REPARAÇÃO DE VEÍCULOS AUTOMOTORES E MOTOCICLETAS</t>
  </si>
  <si>
    <t>45</t>
  </si>
  <si>
    <t>COMÉRCIO E REPARAÇÃO DE VEÍCULOS AUTOMOTORES E MOTOCICLETAS</t>
  </si>
  <si>
    <t>45.1</t>
  </si>
  <si>
    <t>Comércio de veículos automotores</t>
  </si>
  <si>
    <t>45.12-9</t>
  </si>
  <si>
    <t>Representantes comerciais e agentes do comércio de veículos automotores</t>
  </si>
  <si>
    <t>45.20-0</t>
  </si>
  <si>
    <t>Manutenção e reparação de veículos automotores</t>
  </si>
  <si>
    <t>45.2</t>
  </si>
  <si>
    <t>45.30-7</t>
  </si>
  <si>
    <t>Comércio de peças e acessórios para veículos automotores</t>
  </si>
  <si>
    <t>45.3</t>
  </si>
  <si>
    <t>45.41-2</t>
  </si>
  <si>
    <t>Comércio por atacado e a varejo de motocicletas, peças e acessórios</t>
  </si>
  <si>
    <t>45.4</t>
  </si>
  <si>
    <t>Comércio, manutenção e reparação de motocicletas, peças e acessórios</t>
  </si>
  <si>
    <t>45.42-1</t>
  </si>
  <si>
    <t>Representantes comerciais e agentes do comércio de motocicletas, peças e acessórios</t>
  </si>
  <si>
    <t>45.43-9</t>
  </si>
  <si>
    <t>Manutenção e reparação de motocicletas</t>
  </si>
  <si>
    <t>46.11-7</t>
  </si>
  <si>
    <t>Representantes comerciais e agentes do comércio de matérias-primas agrícolas e animais vivos</t>
  </si>
  <si>
    <t>46</t>
  </si>
  <si>
    <t>COMÉRCIO POR ATACADO, EXCETO VEÍCULOS AUTOMOTORES E MOTOCICLETAS</t>
  </si>
  <si>
    <t>46.1</t>
  </si>
  <si>
    <t>Representantes comerciais e agentes do comércio, exceto de veículos automotores e motocicletas</t>
  </si>
  <si>
    <t>46.12-5</t>
  </si>
  <si>
    <t>Representantes comerciais e agentes do comércio de combustíveis, minerais, produtos siderúrgicos e químicos</t>
  </si>
  <si>
    <t>46.13-3</t>
  </si>
  <si>
    <t>Representantes comerciais e agentes do comércio de madeira, material de construção e ferragens</t>
  </si>
  <si>
    <t>46.14-1</t>
  </si>
  <si>
    <t>Representantes comerciais e agentes do comércio de máquinas, equipamentos, embarcações e aeronaves</t>
  </si>
  <si>
    <t>46.15-0</t>
  </si>
  <si>
    <t>Representantes comerciais e agentes do comércio de eletrodomésticos, móveis e artigos de uso doméstico</t>
  </si>
  <si>
    <t>46.16-8</t>
  </si>
  <si>
    <t>Representantes comerciais e agentes do comércio de têxteis, vestuário, calçados e artigos de viagem</t>
  </si>
  <si>
    <t>46.17-6</t>
  </si>
  <si>
    <t>Representantes comerciais e agentes do comércio de produtos alimentícios, bebidas e fumo</t>
  </si>
  <si>
    <t>46.18-4</t>
  </si>
  <si>
    <t>Representantes comerciais e agentes do comércio especializado em produtos não especificados anteriormente</t>
  </si>
  <si>
    <t>46.19-2</t>
  </si>
  <si>
    <t>Representantes comerciais e agentes do comércio de mercadorias em geral não especializado</t>
  </si>
  <si>
    <t>46.21-4</t>
  </si>
  <si>
    <t>Comércio atacadista de café em grão</t>
  </si>
  <si>
    <t>46.2</t>
  </si>
  <si>
    <t>Comércio atacadista de matérias-primas agrícolas e animais vivos</t>
  </si>
  <si>
    <t>46.22-2</t>
  </si>
  <si>
    <t>Comércio atacadista de soja</t>
  </si>
  <si>
    <t>46.23-1</t>
  </si>
  <si>
    <t>Comércio atacadista de animais vivos, alimentos para animais e matérias-primas agrícolas, exceto café e soja</t>
  </si>
  <si>
    <t>46.31-1</t>
  </si>
  <si>
    <t>Comércio atacadista de leite e laticínios</t>
  </si>
  <si>
    <t>46.3</t>
  </si>
  <si>
    <t>Comércio atacadista especializado em produtos alimentícios, bebidas e fumo</t>
  </si>
  <si>
    <t>46.32-0</t>
  </si>
  <si>
    <t>Comércio atacadista de cereais e leguminosas beneficiados, farinhas, amidos e féculas</t>
  </si>
  <si>
    <t>46.33-8</t>
  </si>
  <si>
    <t>Comércio atacadista de hortifrutigranjeiros</t>
  </si>
  <si>
    <t>46.34-6</t>
  </si>
  <si>
    <t>Comércio atacadista de carnes, produtos da carne e pescado</t>
  </si>
  <si>
    <t>46.35-4</t>
  </si>
  <si>
    <t>Comércio atacadista de bebidas</t>
  </si>
  <si>
    <t>46.36-2</t>
  </si>
  <si>
    <t>Comércio atacadista de produtos do fumo</t>
  </si>
  <si>
    <t>46.37-1</t>
  </si>
  <si>
    <t>Comércio atacadista especializado em produtos alimentícios não especificados anteriormente</t>
  </si>
  <si>
    <t>46.39-7</t>
  </si>
  <si>
    <t>Comércio atacadista de produtos alimentícios em geral</t>
  </si>
  <si>
    <t>46.41-9</t>
  </si>
  <si>
    <t>Comércio atacadista de tecidos, artefatos de tecidos e de armarinho</t>
  </si>
  <si>
    <t>46.4</t>
  </si>
  <si>
    <t>Comércio atacadista de produtos de consumo não-alimentar</t>
  </si>
  <si>
    <t>46.42-7</t>
  </si>
  <si>
    <t>Comércio atacadista de artigos do vestuário e acessórios</t>
  </si>
  <si>
    <t>46.43-5</t>
  </si>
  <si>
    <t>Comércio atacadista de calçados e artigos de viagem</t>
  </si>
  <si>
    <t>46.44-3</t>
  </si>
  <si>
    <t>Comércio atacadista de produtos farmacêuticos para uso humano e veterinário</t>
  </si>
  <si>
    <t>46.45-1</t>
  </si>
  <si>
    <t>Comércio atacadista de instrumentos e materiais para uso médico, cirúrgico, ortopédico e odontológico</t>
  </si>
  <si>
    <t>46.46-0</t>
  </si>
  <si>
    <t>Comércio atacadista de cosméticos, produtos de perfumaria e de higiene pessoal</t>
  </si>
  <si>
    <t>46.47-8</t>
  </si>
  <si>
    <t>Comércio atacadista de artigos de escritório e de papelaria; livros, jornais e outras publicações</t>
  </si>
  <si>
    <t>46.49-4</t>
  </si>
  <si>
    <t>Comércio atacadista de equipamentos e artigos de uso pessoal e doméstico não especificados anteriormente</t>
  </si>
  <si>
    <t>46.51-6</t>
  </si>
  <si>
    <t>Comércio atacadista de computadores, periféricos e suprimentos de informática</t>
  </si>
  <si>
    <t>46.5</t>
  </si>
  <si>
    <t>Comércio atacadista de equipamentos e produtos de tecnologias de informação e comunicação</t>
  </si>
  <si>
    <t>46.52-4</t>
  </si>
  <si>
    <t>Comércio atacadista de componentes eletrônicos e equipamentos de telefonia e comunicação</t>
  </si>
  <si>
    <t>46.61-3</t>
  </si>
  <si>
    <t>Comércio atacadista de máquinas, aparelhos e equipamentos para uso agropecuário; partes e peças</t>
  </si>
  <si>
    <t>46.6</t>
  </si>
  <si>
    <t>Comércio atacadista de máquinas, aparelhos e equipamentos, exceto de tecnologias de informação e comunicação</t>
  </si>
  <si>
    <t>46.62-1</t>
  </si>
  <si>
    <t>Comércio atacadista de máquinas, equipamentos para terraplenagem, mineração e construção; partes e peças</t>
  </si>
  <si>
    <t>46.63-0</t>
  </si>
  <si>
    <t>Comércio atacadista de máquinas e equipamentos para uso industrial; partes e peças</t>
  </si>
  <si>
    <t>46.64-8</t>
  </si>
  <si>
    <t>Comércio atacadista de máquinas, aparelhos e equipamentos para uso odonto- médico- hospitalar; partes e peças</t>
  </si>
  <si>
    <t>46.65-6</t>
  </si>
  <si>
    <t>Comércio atacadista de máquinas e equipamentos para uso comercial; partes e peças</t>
  </si>
  <si>
    <t>46.69-9</t>
  </si>
  <si>
    <t>Comércio atacadista de máquinas, aparelhos e equipamentos não especificados anteriormente; partes e peças</t>
  </si>
  <si>
    <t>46.71-1</t>
  </si>
  <si>
    <t>Comércio atacadista de madeira e produtos derivados</t>
  </si>
  <si>
    <t>46.7</t>
  </si>
  <si>
    <t>Comércio atacadista de madeira, ferragens, ferramentas, material elétrico e material de construção</t>
  </si>
  <si>
    <t>46.72-9</t>
  </si>
  <si>
    <t>Comércio atacadista de ferragens e ferramentas</t>
  </si>
  <si>
    <t>46.73-7</t>
  </si>
  <si>
    <t>Comércio atacadista de material elétrico</t>
  </si>
  <si>
    <t>46.74-5</t>
  </si>
  <si>
    <t>Comércio atacadista de cimento</t>
  </si>
  <si>
    <t>46.79-6</t>
  </si>
  <si>
    <t>Comércio atacadista especializado de materiais de construção não especificados anteriormente e de materiais de construção em geral</t>
  </si>
  <si>
    <t>46.81-8</t>
  </si>
  <si>
    <t>Comércio atacadista de combustíveis sólidos, líquidos e gasosos, exceto gás natural e GLP</t>
  </si>
  <si>
    <t>46.8</t>
  </si>
  <si>
    <t>Comércio atacadista especializado em outros produtos</t>
  </si>
  <si>
    <t>46.82-6</t>
  </si>
  <si>
    <t>Comércio atacadista de gás liqüefeito de petróleo (GLP)</t>
  </si>
  <si>
    <t>46.83-4</t>
  </si>
  <si>
    <t>Comércio atacadista de defensivos agrícolas, adubos, fertilizantes e corretivos do solo</t>
  </si>
  <si>
    <t>46.84-2</t>
  </si>
  <si>
    <t>Comércio atacadista de produtos químicos e petroquímicos, exceto agroquímicos</t>
  </si>
  <si>
    <t>46.85-1</t>
  </si>
  <si>
    <t>Comércio atacadista de produtos siderúrgicos e metalúrgicos, exceto para construção</t>
  </si>
  <si>
    <t>46.86-9</t>
  </si>
  <si>
    <t>Comércio atacadista de papel e papelão em bruto e de embalagens</t>
  </si>
  <si>
    <t>46.87-7</t>
  </si>
  <si>
    <t>Comércio atacadista de resíduos e sucatas</t>
  </si>
  <si>
    <t>46.89-3</t>
  </si>
  <si>
    <t>Comércio atacadista especializado de outros produtos intermediários não especificados anteriormente</t>
  </si>
  <si>
    <t>46.91-5</t>
  </si>
  <si>
    <t>Comércio atacadista de mercadorias em geral, com predominância de produtos alimentícios</t>
  </si>
  <si>
    <t>46.9</t>
  </si>
  <si>
    <t>Comércio atacadista não-especializado</t>
  </si>
  <si>
    <t>46.92-3</t>
  </si>
  <si>
    <t>Comércio atacadista de mercadorias em geral, com predominância de insumos agropecuários</t>
  </si>
  <si>
    <t>46.93-1</t>
  </si>
  <si>
    <t>Comércio atacadista de mercadorias em geral, sem predominância de alimentos ou de insumos agropecuários</t>
  </si>
  <si>
    <t>47.11-3</t>
  </si>
  <si>
    <t>Comércio varejista de mercadorias em geral, com predominância de produtos alimentícios - hipermercados e supermercados</t>
  </si>
  <si>
    <t>47</t>
  </si>
  <si>
    <t>COMÉRCIO VAREJISTA</t>
  </si>
  <si>
    <t>47.1</t>
  </si>
  <si>
    <t>Comércio varejista não-especializado</t>
  </si>
  <si>
    <t>47.12-1</t>
  </si>
  <si>
    <t>Comércio varejista de mercadorias em geral, com predominância de produtos alimentícios - minimercados, mercearias e armazéns</t>
  </si>
  <si>
    <t>47.13-0</t>
  </si>
  <si>
    <t>Comércio varejista de mercadorias em geral, sem predominância de produtos alimentícios</t>
  </si>
  <si>
    <t>47.21-1</t>
  </si>
  <si>
    <t>Comércio varejista de produtos de padaria, laticínio, doces, balas e semelhantes</t>
  </si>
  <si>
    <t>47.2</t>
  </si>
  <si>
    <t>Comércio varejista de produtos alimentícios, bebidas e fumo</t>
  </si>
  <si>
    <t>47.22-9</t>
  </si>
  <si>
    <t>Comércio varejista de carnes e pescados - açougues e peixarias</t>
  </si>
  <si>
    <t>47.23-7</t>
  </si>
  <si>
    <t>Comércio varejista de bebidas</t>
  </si>
  <si>
    <t>47.24-5</t>
  </si>
  <si>
    <t>Comércio varejista de hortifrutigranjeiros</t>
  </si>
  <si>
    <t>47.29-6</t>
  </si>
  <si>
    <t>Comércio varejista de produtos alimentícios em geral ou especializado em produtos alimentícios não especificados anteriormente; produtos do fumo</t>
  </si>
  <si>
    <t>47.31-8</t>
  </si>
  <si>
    <t>Comércio varejista de combustíveis para veículos automotores</t>
  </si>
  <si>
    <t>47.3</t>
  </si>
  <si>
    <t>47.32-6</t>
  </si>
  <si>
    <t>Comércio varejista de lubrificantes</t>
  </si>
  <si>
    <t>47.41-5</t>
  </si>
  <si>
    <t>Comércio varejista de tintas e materiais para pintura</t>
  </si>
  <si>
    <t>47.4</t>
  </si>
  <si>
    <t>Comércio varejista de material de construção</t>
  </si>
  <si>
    <t>47.42-3</t>
  </si>
  <si>
    <t>Comércio varejista de material elétrico</t>
  </si>
  <si>
    <t>47.43-1</t>
  </si>
  <si>
    <t>Comércio varejista de vidros</t>
  </si>
  <si>
    <t>47.44-0</t>
  </si>
  <si>
    <t>Comércio varejista de ferragens, madeira e materiais de construção</t>
  </si>
  <si>
    <t>47.51-2</t>
  </si>
  <si>
    <t>Comércio varejista especializado de equipamentos e suprimentos de informática</t>
  </si>
  <si>
    <t>47.5</t>
  </si>
  <si>
    <t>Comércio varejista de equipamentos de informática e comunicação; equipamentos e artigos de uso doméstico</t>
  </si>
  <si>
    <t>47.52-1</t>
  </si>
  <si>
    <t>Comércio varejista especializado de equipamentos de telefonia e comunicação</t>
  </si>
  <si>
    <t>47.53-9</t>
  </si>
  <si>
    <t>Comércio varejista especializado de eletrodomésticos e equipamentos de áudio e vídeo</t>
  </si>
  <si>
    <t>47.54-7</t>
  </si>
  <si>
    <t>Comércio varejista especializado de móveis, colchoaria e artigos de iluminação</t>
  </si>
  <si>
    <t>47.55-5</t>
  </si>
  <si>
    <t>Comércio varejista especializado de tecidos e artigos de cama, mesa e banho</t>
  </si>
  <si>
    <t>47.56-3</t>
  </si>
  <si>
    <t>Comércio varejista especializado de instrumentos musicais e acessórios</t>
  </si>
  <si>
    <t>47.57-1</t>
  </si>
  <si>
    <t>Comércio varejista especializado de peças e acessórios para aparelhos eletroeletrônicos para uso doméstico, exceto informática e comunicação</t>
  </si>
  <si>
    <t>47.59-8</t>
  </si>
  <si>
    <t>Comércio varejista de artigos de uso doméstico não especificados anteriormente</t>
  </si>
  <si>
    <t>47.61-0</t>
  </si>
  <si>
    <t>Comércio varejista de livros, jornais, revistas e papelaria</t>
  </si>
  <si>
    <t>47.6</t>
  </si>
  <si>
    <t>Comércio varejista de artigos culturais, recreativos e esportivos</t>
  </si>
  <si>
    <t>47.62-8</t>
  </si>
  <si>
    <t>Comércio varejista de discos, CDs, DVDs e fitas</t>
  </si>
  <si>
    <t>47.63-6</t>
  </si>
  <si>
    <t>Comércio varejista de artigos recreativos e esportivos</t>
  </si>
  <si>
    <t>47.71-7</t>
  </si>
  <si>
    <t>Comércio varejista de produtos farmacêuticos para uso humano e veterinário</t>
  </si>
  <si>
    <t>47.7</t>
  </si>
  <si>
    <t>Comércio varejista de produtos farmacêuticos, perfumaria e cosméticos e artigos médicos, ópticos e ortopédicos</t>
  </si>
  <si>
    <t>47.72-5</t>
  </si>
  <si>
    <t>Comércio varejista de cosméticos, produtos de perfumaria e de higiene pessoal</t>
  </si>
  <si>
    <t>47.73-3</t>
  </si>
  <si>
    <t>Comércio varejista de artigos médicos e ortopédicos</t>
  </si>
  <si>
    <t>47.74-1</t>
  </si>
  <si>
    <t>Comércio varejista de artigos de óptica</t>
  </si>
  <si>
    <t>47.81-4</t>
  </si>
  <si>
    <t>Comércio varejista de artigos do vestuário e acessórios</t>
  </si>
  <si>
    <t>47.8</t>
  </si>
  <si>
    <t>Comércio varejista de produtos novos não especificados anteriormente e de produtos usados</t>
  </si>
  <si>
    <t>47.82-2</t>
  </si>
  <si>
    <t>Comércio varejista de calçados e artigos de viagem</t>
  </si>
  <si>
    <t>47.83-1</t>
  </si>
  <si>
    <t>Comércio varejista de jóias e relógios</t>
  </si>
  <si>
    <t>47.84-9</t>
  </si>
  <si>
    <t>Comércio varejista de gás liqüefeito de petróleo (GLP)</t>
  </si>
  <si>
    <t>47.85-7</t>
  </si>
  <si>
    <t>Comércio varejista de artigos usados</t>
  </si>
  <si>
    <t>47.89-0</t>
  </si>
  <si>
    <t>Comércio varejista de outros produtos novos não especificados anteriormente</t>
  </si>
  <si>
    <t>47.90-3</t>
  </si>
  <si>
    <t>Comércio ambulante e outros tipos de comércio varejista</t>
  </si>
  <si>
    <t>47.9</t>
  </si>
  <si>
    <t>49.11-6</t>
  </si>
  <si>
    <t>Transporte ferroviário de carga</t>
  </si>
  <si>
    <t>H</t>
  </si>
  <si>
    <t>TRANSPORTE, ARMAZENAGEM E CORREIO</t>
  </si>
  <si>
    <t>49</t>
  </si>
  <si>
    <t>TRANSPORTE TERRESTRE</t>
  </si>
  <si>
    <t>49.1</t>
  </si>
  <si>
    <t>Transporte ferroviário e metroferroviário</t>
  </si>
  <si>
    <t>49.12-4</t>
  </si>
  <si>
    <t>Transporte metroferroviário de passageiros</t>
  </si>
  <si>
    <t>49.21-3</t>
  </si>
  <si>
    <t>Transporte rodoviário coletivo de passageiros, com itinerário fixo, municipal e em região metropolitana</t>
  </si>
  <si>
    <t>49.2</t>
  </si>
  <si>
    <t>Transporte rodoviário de passageiros</t>
  </si>
  <si>
    <t>49.22-1</t>
  </si>
  <si>
    <t>Transporte rodoviário coletivo de passageiros, com itinerário fixo, intermunicipal, interestadual e internacional</t>
  </si>
  <si>
    <t>49.23-0</t>
  </si>
  <si>
    <t>Transporte rodoviário de táxi</t>
  </si>
  <si>
    <t>49.24-8</t>
  </si>
  <si>
    <t>Transporte escolar</t>
  </si>
  <si>
    <t>49.29-9</t>
  </si>
  <si>
    <t>Transporte rodoviário coletivo de passageiros, sob regime de fretamento, e outros transportes rodoviários não especificados anteriormente</t>
  </si>
  <si>
    <t>49.30-2</t>
  </si>
  <si>
    <t>Transporte rodoviário de carga</t>
  </si>
  <si>
    <t>49.3</t>
  </si>
  <si>
    <t>49.40-0</t>
  </si>
  <si>
    <t>Transporte dutoviário</t>
  </si>
  <si>
    <t>49.4</t>
  </si>
  <si>
    <t>49.50-7</t>
  </si>
  <si>
    <t>Trens turísticos, teleféricos e similares</t>
  </si>
  <si>
    <t>49.5</t>
  </si>
  <si>
    <t>50.11-4</t>
  </si>
  <si>
    <t>Transporte marítimo de cabotagem</t>
  </si>
  <si>
    <t>50</t>
  </si>
  <si>
    <t>TRANSPORTE AQUAVIÁRIO</t>
  </si>
  <si>
    <t>50.1</t>
  </si>
  <si>
    <t>Transporte marítimo de cabotagem e longo curso</t>
  </si>
  <si>
    <t>50.12-2</t>
  </si>
  <si>
    <t>Transporte marítimo de longo curso</t>
  </si>
  <si>
    <t>50.21-1</t>
  </si>
  <si>
    <t>Transporte por navegação interior de carga</t>
  </si>
  <si>
    <t>50.2</t>
  </si>
  <si>
    <t>Transporte por navegação interior</t>
  </si>
  <si>
    <t>50.22-0</t>
  </si>
  <si>
    <t>Transporte por navegação interior de passageiros em linhas regulares</t>
  </si>
  <si>
    <t>50.30-1</t>
  </si>
  <si>
    <t>Navegação de apoio</t>
  </si>
  <si>
    <t>50.3</t>
  </si>
  <si>
    <t>50.91-2</t>
  </si>
  <si>
    <t>Transporte por navegação de travessia</t>
  </si>
  <si>
    <t>50.9</t>
  </si>
  <si>
    <t>Outros transportes aquaviários</t>
  </si>
  <si>
    <t>50.99-8</t>
  </si>
  <si>
    <t>Transportes aquaviários não especificados anteriormente</t>
  </si>
  <si>
    <t>51.11-1</t>
  </si>
  <si>
    <t>Transporte aéreo de passageiros regular</t>
  </si>
  <si>
    <t>51</t>
  </si>
  <si>
    <t>TRANSPORTE AÉREO</t>
  </si>
  <si>
    <t>51.1</t>
  </si>
  <si>
    <t>Transporte aéreo de passageiros</t>
  </si>
  <si>
    <t>51.12-9</t>
  </si>
  <si>
    <t>Transporte aéreo de passageiros não-regular</t>
  </si>
  <si>
    <t>51.20-0</t>
  </si>
  <si>
    <t>Transporte aéreo de carga</t>
  </si>
  <si>
    <t>51.2</t>
  </si>
  <si>
    <t>51.30-7</t>
  </si>
  <si>
    <t>Transporte espacial</t>
  </si>
  <si>
    <t>51.3</t>
  </si>
  <si>
    <t>52.11-7</t>
  </si>
  <si>
    <t>Armazenamento</t>
  </si>
  <si>
    <t>52</t>
  </si>
  <si>
    <t>ARMAZENAMENTO E ATIVIDADES AUXILIARES DOS TRANSPORTES</t>
  </si>
  <si>
    <t>52.1</t>
  </si>
  <si>
    <t>Armazenamento, carga e descarga</t>
  </si>
  <si>
    <t>52.12-5</t>
  </si>
  <si>
    <t>Carga e descarga</t>
  </si>
  <si>
    <t>52.21-4</t>
  </si>
  <si>
    <t>Concessionárias de rodovias, pontes, túneis e serviços relacionados</t>
  </si>
  <si>
    <t>52.2</t>
  </si>
  <si>
    <t>Atividades auxiliares dos transportes terrestres</t>
  </si>
  <si>
    <t>52.22-2</t>
  </si>
  <si>
    <t>Terminais rodoviários e ferroviários</t>
  </si>
  <si>
    <t>52.23-1</t>
  </si>
  <si>
    <t>Estacionamento de veículos</t>
  </si>
  <si>
    <t>52.29-0</t>
  </si>
  <si>
    <t>Atividades auxiliares dos transportes terrestres não especificadas anteriormente</t>
  </si>
  <si>
    <t>52.31-1</t>
  </si>
  <si>
    <t>Gestão de portos e terminais</t>
  </si>
  <si>
    <t>52.3</t>
  </si>
  <si>
    <t>Atividades auxiliares dos transportes aquaviários</t>
  </si>
  <si>
    <t>52.32-0</t>
  </si>
  <si>
    <t>Atividades de agenciamento marítimo</t>
  </si>
  <si>
    <t>52.39-7</t>
  </si>
  <si>
    <t>Atividades auxiliares dos transportes aquaviários não especificadas anteriormente</t>
  </si>
  <si>
    <t>52.40-1</t>
  </si>
  <si>
    <t>Atividades auxiliares dos transportes aéreos</t>
  </si>
  <si>
    <t>52.4</t>
  </si>
  <si>
    <t>52.50-8</t>
  </si>
  <si>
    <t>Atividades relacionadas à organização do transporte de carga</t>
  </si>
  <si>
    <t>52.5</t>
  </si>
  <si>
    <t>53.10-5</t>
  </si>
  <si>
    <t>Atividades de Correio</t>
  </si>
  <si>
    <t>53</t>
  </si>
  <si>
    <t>CORREIO E OUTRAS ATIVIDADES DE ENTREGA</t>
  </si>
  <si>
    <t>53.1</t>
  </si>
  <si>
    <t>53.20-2</t>
  </si>
  <si>
    <t>Atividades de malote e de entrega</t>
  </si>
  <si>
    <t>53.2</t>
  </si>
  <si>
    <t>55.10-8</t>
  </si>
  <si>
    <t>Hotéis e similares</t>
  </si>
  <si>
    <t>I</t>
  </si>
  <si>
    <t>ALOJAMENTO E ALIMENTAÇÃO</t>
  </si>
  <si>
    <t>55</t>
  </si>
  <si>
    <t>ALOJAMENTO</t>
  </si>
  <si>
    <t>55.1</t>
  </si>
  <si>
    <t>55.90-6</t>
  </si>
  <si>
    <t>Outros tipos de alojamento não especificados anteriormente</t>
  </si>
  <si>
    <t>55.9</t>
  </si>
  <si>
    <t>56.11-2</t>
  </si>
  <si>
    <t>Restaurantes e outros estabelecimentos de serviços de alimentação e bebidas</t>
  </si>
  <si>
    <t>56</t>
  </si>
  <si>
    <t>ALIMENTAÇÃO</t>
  </si>
  <si>
    <t>56.1</t>
  </si>
  <si>
    <t>Restaurantes e outros serviços de alimentação e bebidas</t>
  </si>
  <si>
    <t>56.12-1</t>
  </si>
  <si>
    <t>Serviços ambulantes de alimentação</t>
  </si>
  <si>
    <t>56.20-1</t>
  </si>
  <si>
    <t>Serviços de catering, bufê e outros serviços de comida preparada</t>
  </si>
  <si>
    <t>56.2</t>
  </si>
  <si>
    <t>58.11-5</t>
  </si>
  <si>
    <t>Edição de livros</t>
  </si>
  <si>
    <t>J</t>
  </si>
  <si>
    <t>INFORMAÇÃO E COMUNICAÇÃO</t>
  </si>
  <si>
    <t>58</t>
  </si>
  <si>
    <t>EDIÇÃO E EDIÇÃO INTEGRADA À IMPRESSÃO</t>
  </si>
  <si>
    <t>58.1</t>
  </si>
  <si>
    <t>Edição de livros, jornais, revistas e outras atividades de edição</t>
  </si>
  <si>
    <t>58.12-3</t>
  </si>
  <si>
    <t>Edição de jornais</t>
  </si>
  <si>
    <t>58.13-1</t>
  </si>
  <si>
    <t>Edição de revistas</t>
  </si>
  <si>
    <t>58.19-1</t>
  </si>
  <si>
    <t>Edição de cadastros, listas e outros produtos gráficos</t>
  </si>
  <si>
    <t>58.21-2</t>
  </si>
  <si>
    <t>Edição integrada à impressão de livros</t>
  </si>
  <si>
    <t>58.2</t>
  </si>
  <si>
    <t>Edição integrada à impressão de livros, jornais, revistas e outras publicações</t>
  </si>
  <si>
    <t>58.22-1</t>
  </si>
  <si>
    <t>Edição integrada à impressão de jornais</t>
  </si>
  <si>
    <t>58.23-9</t>
  </si>
  <si>
    <t>Edição integrada à impressão de revistas</t>
  </si>
  <si>
    <t>58.29-8</t>
  </si>
  <si>
    <t>Edição integrada à impressão de cadastros, listas e outros produtos gráficos</t>
  </si>
  <si>
    <t>59.11-1</t>
  </si>
  <si>
    <t>Atividades de produção cinematográfica, de vídeos e de programas de televisão</t>
  </si>
  <si>
    <t>59</t>
  </si>
  <si>
    <t>ATIVIDADES CINEMATOGRÁFICAS, PRODUÇÃO DE VÍDEOS E DE PROGRAMAS DE TELEVISÃO; GRAVAÇÃO DE SOM E EDIÇÃO DE MÚSICA</t>
  </si>
  <si>
    <t>59.1</t>
  </si>
  <si>
    <t>Atividades cinematográficas, produção de vídeos e de programas de televisão</t>
  </si>
  <si>
    <t>59.12-0</t>
  </si>
  <si>
    <t>Atividades de pós-produção cinematográfica, de vídeos e de programas de televisão</t>
  </si>
  <si>
    <t>59.13-8</t>
  </si>
  <si>
    <t>Distribuição cinematográfica, de vídeo e de programas de televisão</t>
  </si>
  <si>
    <t>59.14-6</t>
  </si>
  <si>
    <t>Atividades de exibição cinematográfica</t>
  </si>
  <si>
    <t>59.20-1</t>
  </si>
  <si>
    <t>Atividades de gravação de som e de edição de música</t>
  </si>
  <si>
    <t>59.2</t>
  </si>
  <si>
    <t>60.10-1</t>
  </si>
  <si>
    <t>Atividades de rádio</t>
  </si>
  <si>
    <t>60</t>
  </si>
  <si>
    <t>ATIVIDADES DE RÁDIO E DE TELEVISÃO</t>
  </si>
  <si>
    <t>60.1</t>
  </si>
  <si>
    <t>60.21-7</t>
  </si>
  <si>
    <t>Atividades de televisão aberta</t>
  </si>
  <si>
    <t>60.2</t>
  </si>
  <si>
    <t>Atividades de televisão</t>
  </si>
  <si>
    <t>60.22-5</t>
  </si>
  <si>
    <t>Programadoras e atividades relacionadas à televisão por assinatura</t>
  </si>
  <si>
    <t>61.10-8</t>
  </si>
  <si>
    <t>Telecomunicações por fio</t>
  </si>
  <si>
    <t>61</t>
  </si>
  <si>
    <t>TELECOMUNICAÇÕES</t>
  </si>
  <si>
    <t>61.1</t>
  </si>
  <si>
    <t>61.20-5</t>
  </si>
  <si>
    <t>Telecomunicações sem fio</t>
  </si>
  <si>
    <t>61.2</t>
  </si>
  <si>
    <t>61.30-2</t>
  </si>
  <si>
    <t>Telecomunicações por satélite</t>
  </si>
  <si>
    <t>61.3</t>
  </si>
  <si>
    <t>61.41-8</t>
  </si>
  <si>
    <t>Operadoras de televisão por assinatura por cabo</t>
  </si>
  <si>
    <t>61.4</t>
  </si>
  <si>
    <t>Operadoras de televisão por assinatura</t>
  </si>
  <si>
    <t>61.42-6</t>
  </si>
  <si>
    <t>Operadoras de televisão por assinatura por microondas</t>
  </si>
  <si>
    <t>61.43-4</t>
  </si>
  <si>
    <t>Operadoras de televisão por assinatura por satélite</t>
  </si>
  <si>
    <t>61.90-6</t>
  </si>
  <si>
    <t>Outras atividades de telecomunicações</t>
  </si>
  <si>
    <t>61.9</t>
  </si>
  <si>
    <t>62.01-5</t>
  </si>
  <si>
    <t>Desenvolvimento de programas de computador sob encomenda</t>
  </si>
  <si>
    <t>62</t>
  </si>
  <si>
    <t>ATIVIDADES DOS SERVIÇOS DE TECNOLOGIA DA INFORMAÇÃO</t>
  </si>
  <si>
    <t>62.0</t>
  </si>
  <si>
    <t>Atividades dos serviços de tecnologia da informação</t>
  </si>
  <si>
    <t>62.02-3</t>
  </si>
  <si>
    <t>Desenvolvimento e licenciamento de programas de computador customizáveis</t>
  </si>
  <si>
    <t>62.03-1</t>
  </si>
  <si>
    <t>Desenvolvimento e licenciamento de programas de computador não-customizáveis</t>
  </si>
  <si>
    <t>62.04-0</t>
  </si>
  <si>
    <t>Consultoria em tecnologia da informação</t>
  </si>
  <si>
    <t>62.09-1</t>
  </si>
  <si>
    <t>Suporte técnico, manutenção e outros serviços em tecnologia da informação</t>
  </si>
  <si>
    <t>63.11-9</t>
  </si>
  <si>
    <t>Tratamento de dados, provedores de serviços de aplicação e serviços de hospedagem na internet</t>
  </si>
  <si>
    <t>63</t>
  </si>
  <si>
    <t>ATIVIDADES DE PRESTAÇÃO DE SERVIÇOS DE INFORMAÇÃO</t>
  </si>
  <si>
    <t>63.1</t>
  </si>
  <si>
    <t>Tratamento de dados, hospedagem na internet e outras atividades relacionadas</t>
  </si>
  <si>
    <t>63.19-4</t>
  </si>
  <si>
    <t>Portais, provedores de conteúdo e outros serviços de informação na internet</t>
  </si>
  <si>
    <t>63.91-7</t>
  </si>
  <si>
    <t>Agências de notícias</t>
  </si>
  <si>
    <t>63.9</t>
  </si>
  <si>
    <t>Outras atividades de prestação de serviços de informação</t>
  </si>
  <si>
    <t>63.99-2</t>
  </si>
  <si>
    <t>Outras atividades de prestação de serviços de informação não especificadas anteriormente</t>
  </si>
  <si>
    <t>64.10-7</t>
  </si>
  <si>
    <t>Banco Central</t>
  </si>
  <si>
    <t>K</t>
  </si>
  <si>
    <t>ATIVIDADES FINANCEIRAS, DE SEGUROS E SERVIÇOS RELACIONADOS</t>
  </si>
  <si>
    <t>64</t>
  </si>
  <si>
    <t>ATIVIDADES DE SERVIÇOS FINANCEIROS</t>
  </si>
  <si>
    <t>64.1</t>
  </si>
  <si>
    <t>64.21-2</t>
  </si>
  <si>
    <t>Bancos comerciais</t>
  </si>
  <si>
    <t>64.2</t>
  </si>
  <si>
    <t>Intermediação monetária - depósitos à vista</t>
  </si>
  <si>
    <t>64.22-1</t>
  </si>
  <si>
    <t>Bancos múltiplos, com carteira comercial</t>
  </si>
  <si>
    <t>64.23-9</t>
  </si>
  <si>
    <t>Caixas econômicas</t>
  </si>
  <si>
    <t>64.24-7</t>
  </si>
  <si>
    <t>Crédito cooperativo</t>
  </si>
  <si>
    <t>64.31-0</t>
  </si>
  <si>
    <t>Bancos múltiplos, sem carteira comercial</t>
  </si>
  <si>
    <t>64.3</t>
  </si>
  <si>
    <t>Intermediação não-monetária - outros instrumentos de captação</t>
  </si>
  <si>
    <t>64.32-8</t>
  </si>
  <si>
    <t>Bancos de investimento</t>
  </si>
  <si>
    <t>64.33-6</t>
  </si>
  <si>
    <t>Bancos de desenvolvimento</t>
  </si>
  <si>
    <t>64.34-4</t>
  </si>
  <si>
    <t>Agências de fomento</t>
  </si>
  <si>
    <t>64.35-2</t>
  </si>
  <si>
    <t>Crédito imobiliário</t>
  </si>
  <si>
    <t>64.36-1</t>
  </si>
  <si>
    <t>Sociedades de crédito, financiamento e investimento - financeiras</t>
  </si>
  <si>
    <t>64.37-9</t>
  </si>
  <si>
    <t>Sociedades de crédito ao microempreendedor</t>
  </si>
  <si>
    <t>64.38-7</t>
  </si>
  <si>
    <t>Bancos de câmbio e outras instituições de intermediação não-monetária</t>
  </si>
  <si>
    <t>64.40-9</t>
  </si>
  <si>
    <t>Arrendamento mercantil</t>
  </si>
  <si>
    <t>64.4</t>
  </si>
  <si>
    <t>64.50-6</t>
  </si>
  <si>
    <t>Sociedades de capitalização</t>
  </si>
  <si>
    <t>64.5</t>
  </si>
  <si>
    <t>64.61-1</t>
  </si>
  <si>
    <t>Holdings de instituições financeiras</t>
  </si>
  <si>
    <t>64.6</t>
  </si>
  <si>
    <t>Atividades de sociedades de participação</t>
  </si>
  <si>
    <t>64.62-0</t>
  </si>
  <si>
    <t>Holdings de instituições não-financeiras</t>
  </si>
  <si>
    <t>64.63-8</t>
  </si>
  <si>
    <t>Outras sociedades de participação, exceto holdings</t>
  </si>
  <si>
    <t>64.70-1</t>
  </si>
  <si>
    <t>Fundos de investimento</t>
  </si>
  <si>
    <t>64.7</t>
  </si>
  <si>
    <t>64.91-3</t>
  </si>
  <si>
    <t>Sociedades de fomento mercantil - factoring</t>
  </si>
  <si>
    <t>64.9</t>
  </si>
  <si>
    <t>Atividades de serviços financeiros não especificadas anteriormente</t>
  </si>
  <si>
    <t>64.92-1</t>
  </si>
  <si>
    <t>Securitização de créditos</t>
  </si>
  <si>
    <t>64.93-0</t>
  </si>
  <si>
    <t>Administração de consórcios para aquisição de bens e direitos</t>
  </si>
  <si>
    <t>64.99-9</t>
  </si>
  <si>
    <t>Outras atividades de serviços financeiros não especificadas anteriormente</t>
  </si>
  <si>
    <t>65.11-1</t>
  </si>
  <si>
    <t>Seguros de vida</t>
  </si>
  <si>
    <t>65</t>
  </si>
  <si>
    <t>SEGUROS, RESSEGUROS, PREVIDÊNCIA COMPLEMENTAR E PLANOS DE SAÚDE</t>
  </si>
  <si>
    <t>65.1</t>
  </si>
  <si>
    <t>Seguros de vida e não-vida</t>
  </si>
  <si>
    <t>65.12-0</t>
  </si>
  <si>
    <t>Seguros não-vida</t>
  </si>
  <si>
    <t>65.20-1</t>
  </si>
  <si>
    <t>Seguros-saúde</t>
  </si>
  <si>
    <t>65.2</t>
  </si>
  <si>
    <t>65.30-8</t>
  </si>
  <si>
    <t>Resseguros</t>
  </si>
  <si>
    <t>65.3</t>
  </si>
  <si>
    <t>65.41-3</t>
  </si>
  <si>
    <t>Previdência complementar fechada</t>
  </si>
  <si>
    <t>65.4</t>
  </si>
  <si>
    <t>Previdência complementar</t>
  </si>
  <si>
    <t>65.42-1</t>
  </si>
  <si>
    <t>Previdência complementar aberta</t>
  </si>
  <si>
    <t>65.50-2</t>
  </si>
  <si>
    <t>Planos de saúde</t>
  </si>
  <si>
    <t>65.5</t>
  </si>
  <si>
    <t>66.11-8</t>
  </si>
  <si>
    <t>Administração de bolsas e mercados de balcão organizados</t>
  </si>
  <si>
    <t>66</t>
  </si>
  <si>
    <t>ATIVIDADES AUXILIARES DOS SERVIÇOS FINANCEIROS, SEGUROS, PREVIDÊNCIA COMPLEMENTAR E PLANOS DE SAÚDE</t>
  </si>
  <si>
    <t>66.1</t>
  </si>
  <si>
    <t>Atividades auxiliares dos serviços financeiros</t>
  </si>
  <si>
    <t>66.12-6</t>
  </si>
  <si>
    <t>Atividades de intermediários em transações de títulos, valores mobiliários e mercadorias</t>
  </si>
  <si>
    <t>66.13-4</t>
  </si>
  <si>
    <t>Administração de cartões de crédito</t>
  </si>
  <si>
    <t>66.19-3</t>
  </si>
  <si>
    <t>Atividades auxiliares dos serviços financeiros não especificadas anteriormente</t>
  </si>
  <si>
    <t>66.21-5</t>
  </si>
  <si>
    <t>Avaliação de riscos e perdas</t>
  </si>
  <si>
    <t>66.2</t>
  </si>
  <si>
    <t>Atividades auxiliares dos seguros, da previdência complementar e dos planos de saúde</t>
  </si>
  <si>
    <t>66.22-3</t>
  </si>
  <si>
    <t>Corretores e agentes de seguros, de planos de previdência complementar e de saúde</t>
  </si>
  <si>
    <t>66.29-1</t>
  </si>
  <si>
    <t>Atividades auxiliares dos seguros, da previdência complementar e dos planos de saúde não especificadas anteriormente</t>
  </si>
  <si>
    <t>66.30-4</t>
  </si>
  <si>
    <t>Atividades de administração de fundos por contrato ou comissão</t>
  </si>
  <si>
    <t>66.3</t>
  </si>
  <si>
    <t>68.10-2</t>
  </si>
  <si>
    <t>Atividades imobiliárias de imóveis próprios</t>
  </si>
  <si>
    <t>L</t>
  </si>
  <si>
    <t>ATIVIDADES IMOBILIÁRIAS</t>
  </si>
  <si>
    <t>68</t>
  </si>
  <si>
    <t>68.1</t>
  </si>
  <si>
    <t>68.21-8</t>
  </si>
  <si>
    <t>Intermediação na compra, venda e aluguel de imóveis</t>
  </si>
  <si>
    <t>68.2</t>
  </si>
  <si>
    <t>Atividades imobiliárias por contrato ou comissão</t>
  </si>
  <si>
    <t>68.22-6</t>
  </si>
  <si>
    <t>Gestão e administração da propriedade imobiliária</t>
  </si>
  <si>
    <t>69.11-7</t>
  </si>
  <si>
    <t>Atividades jurídicas, exceto cartórios</t>
  </si>
  <si>
    <t>M</t>
  </si>
  <si>
    <t>ATIVIDADES PROFISSIONAIS, CIENTÍFICAS E TÉCNICAS</t>
  </si>
  <si>
    <t>69</t>
  </si>
  <si>
    <t>ATIVIDADES JURÍDICAS, DE CONTABILIDADE E DE AUDITORIA</t>
  </si>
  <si>
    <t>69.1</t>
  </si>
  <si>
    <t>Atividades jurídicas</t>
  </si>
  <si>
    <t>69.12-5</t>
  </si>
  <si>
    <t>Cartórios</t>
  </si>
  <si>
    <t>69.20-6</t>
  </si>
  <si>
    <t>Atividades de contabilidade, consultoria e auditoria contábil e tributária</t>
  </si>
  <si>
    <t>69.2</t>
  </si>
  <si>
    <t>70.10-7</t>
  </si>
  <si>
    <t>Sedes de empresas e unidades administrativas locais</t>
  </si>
  <si>
    <t>70</t>
  </si>
  <si>
    <t>ATIVIDADES DE SEDES DE EMPRESAS E DE CONSULTORIA EM GESTÃO EMPRESARIAL</t>
  </si>
  <si>
    <t>70.1</t>
  </si>
  <si>
    <t>70.20-4</t>
  </si>
  <si>
    <t>Atividades de consultoria em gestão empresarial</t>
  </si>
  <si>
    <t>70.2</t>
  </si>
  <si>
    <t>71.11-1</t>
  </si>
  <si>
    <t>Serviços de arquitetura</t>
  </si>
  <si>
    <t>71</t>
  </si>
  <si>
    <t>SERVIÇOS DE ARQUITETURA E ENGENHARIA; TESTES E ANÁLISES TÉCNICAS</t>
  </si>
  <si>
    <t>71.1</t>
  </si>
  <si>
    <t>Serviços de arquitetura e engenharia e atividades técnicas relacionadas</t>
  </si>
  <si>
    <t>71.12-0</t>
  </si>
  <si>
    <t>Serviços de engenharia</t>
  </si>
  <si>
    <t>71.19-7</t>
  </si>
  <si>
    <t>Atividades técnicas relacionadas à arquitetura e engenharia</t>
  </si>
  <si>
    <t>71.20-1</t>
  </si>
  <si>
    <t>Testes e análises técnicas</t>
  </si>
  <si>
    <t>71.2</t>
  </si>
  <si>
    <t>72.10-0</t>
  </si>
  <si>
    <t>Pesquisa e desenvolvimento experimental em ciências físicas e naturais</t>
  </si>
  <si>
    <t>72</t>
  </si>
  <si>
    <t>PESQUISA E DESENVOLVIMENTO CIENTÍFICO</t>
  </si>
  <si>
    <t>72.1</t>
  </si>
  <si>
    <t>72.20-7</t>
  </si>
  <si>
    <t>Pesquisa e desenvolvimento experimental em ciências sociais e humanas</t>
  </si>
  <si>
    <t>72.2</t>
  </si>
  <si>
    <t>73.11-4</t>
  </si>
  <si>
    <t>Agências de publicidade</t>
  </si>
  <si>
    <t>73</t>
  </si>
  <si>
    <t>PUBLICIDADE E PESQUISA DE MERCADO</t>
  </si>
  <si>
    <t>73.1</t>
  </si>
  <si>
    <t>Publicidade</t>
  </si>
  <si>
    <t>73.12-2</t>
  </si>
  <si>
    <t>Agenciamento de espaços para publicidade, exceto em veículos de comunicação</t>
  </si>
  <si>
    <t>73.19-0</t>
  </si>
  <si>
    <t>Atividades de publicidade não especificadas anteriormente</t>
  </si>
  <si>
    <t>73.20-3</t>
  </si>
  <si>
    <t>Pesquisas de mercado e de opinião pública</t>
  </si>
  <si>
    <t>73.2</t>
  </si>
  <si>
    <t>74.10-2</t>
  </si>
  <si>
    <t>Design e decoração de interiores</t>
  </si>
  <si>
    <t>74</t>
  </si>
  <si>
    <t>OUTRAS ATIVIDADES PROFISSIONAIS, CIENTÍFICAS E TÉCNICAS</t>
  </si>
  <si>
    <t>74.1</t>
  </si>
  <si>
    <t>74.20-0</t>
  </si>
  <si>
    <t>Atividades fotográficas e similares</t>
  </si>
  <si>
    <t>74.2</t>
  </si>
  <si>
    <t>74.90-1</t>
  </si>
  <si>
    <t>Atividades profissionais, científicas e técnicas não especificadas anteriormente</t>
  </si>
  <si>
    <t>74.9</t>
  </si>
  <si>
    <t>75.00-1</t>
  </si>
  <si>
    <t>Atividades veterinárias</t>
  </si>
  <si>
    <t>75</t>
  </si>
  <si>
    <t>ATIVIDADES VETERINÁRIAS</t>
  </si>
  <si>
    <t>75.0</t>
  </si>
  <si>
    <t>77.11-0</t>
  </si>
  <si>
    <t>Locação de automóveis sem condutor</t>
  </si>
  <si>
    <t>N</t>
  </si>
  <si>
    <t>ATIVIDADES ADMINISTRATIVAS E SERVIÇOS COMPLEMENTARES</t>
  </si>
  <si>
    <t>77</t>
  </si>
  <si>
    <t>ALUGUÉIS NÃO-IMOBILIÁRIOS E GESTÃO DE ATIVOS INTANGÍVEIS NÃO- FINANCEIROS</t>
  </si>
  <si>
    <t>77.1</t>
  </si>
  <si>
    <t>Locação de meios de transporte sem condutor</t>
  </si>
  <si>
    <t>77.19-5</t>
  </si>
  <si>
    <t>Locação de meios de transporte, exceto automóveis, sem condutor</t>
  </si>
  <si>
    <t>77.21-7</t>
  </si>
  <si>
    <t>Aluguel de equipamentos recreativos e esportivos</t>
  </si>
  <si>
    <t>77.2</t>
  </si>
  <si>
    <t>Aluguel de objetos pessoais e domésticos</t>
  </si>
  <si>
    <t>77.22-5</t>
  </si>
  <si>
    <t>Aluguel de fitas de vídeo, DVDs e similares</t>
  </si>
  <si>
    <t>77.23-3</t>
  </si>
  <si>
    <t>Aluguel de objetos do vestuário, jóias e acessórios</t>
  </si>
  <si>
    <t>77.29-2</t>
  </si>
  <si>
    <t>Aluguel de objetos pessoais e domésticos não especificados anteriormente</t>
  </si>
  <si>
    <t>77.31-4</t>
  </si>
  <si>
    <t>Aluguel de máquinas e equipamentos agrícolas sem operador</t>
  </si>
  <si>
    <t>77.3</t>
  </si>
  <si>
    <t>Aluguel de máquinas e equipamentos sem operador</t>
  </si>
  <si>
    <t>77.32-2</t>
  </si>
  <si>
    <t>Aluguel de máquinas e equipamentos para construção sem operador</t>
  </si>
  <si>
    <t>77.33-1</t>
  </si>
  <si>
    <t>Aluguel de máquinas e equipamentos para escritório</t>
  </si>
  <si>
    <t>77.39-0</t>
  </si>
  <si>
    <t>Aluguel de máquinas e equipamentos não especificados anteriormente</t>
  </si>
  <si>
    <t>77.40-3</t>
  </si>
  <si>
    <t>Gestão de ativos intangíveis não-financeiros</t>
  </si>
  <si>
    <t>77.4</t>
  </si>
  <si>
    <t>78.10-8</t>
  </si>
  <si>
    <t>Seleção e agenciamento de mão-de-obra</t>
  </si>
  <si>
    <t>78</t>
  </si>
  <si>
    <t>SELEÇÃO, AGENCIAMENTO E LOCAÇÃO DE MÃO-DE-OBRA</t>
  </si>
  <si>
    <t>78.1</t>
  </si>
  <si>
    <t>78.20-5</t>
  </si>
  <si>
    <t>Locação de mão-de-obra temporária</t>
  </si>
  <si>
    <t>78.2</t>
  </si>
  <si>
    <t>78.30-2</t>
  </si>
  <si>
    <t>Fornecimento e gestão de recursos humanos para terceiros</t>
  </si>
  <si>
    <t>78.3</t>
  </si>
  <si>
    <t>79.11-2</t>
  </si>
  <si>
    <t>Agências de viagens</t>
  </si>
  <si>
    <t>79</t>
  </si>
  <si>
    <t>AGÊNCIAS DE VIAGENS, OPERADORES TURÍSTICOS E SERVIÇOS DE RESERVAS</t>
  </si>
  <si>
    <t>79.1</t>
  </si>
  <si>
    <t>Agências de viagens e operadores turísticos</t>
  </si>
  <si>
    <t>79.12-1</t>
  </si>
  <si>
    <t>Operadores turísticos</t>
  </si>
  <si>
    <t>79.90-2</t>
  </si>
  <si>
    <t>Serviços de reservas e outros serviços de turismo não especificados anteriormente</t>
  </si>
  <si>
    <t>79.9</t>
  </si>
  <si>
    <t>80.11-1</t>
  </si>
  <si>
    <t>Atividades de vigilância e segurança privada</t>
  </si>
  <si>
    <t>80</t>
  </si>
  <si>
    <t>ATIVIDADES DE VIGILÂNCIA, SEGURANÇA E INVESTIGAÇÃO</t>
  </si>
  <si>
    <t>80.1</t>
  </si>
  <si>
    <t>Atividades de vigilância, segurança privada e transporte de valores</t>
  </si>
  <si>
    <t>80.12-9</t>
  </si>
  <si>
    <t>Atividades de transporte de valores</t>
  </si>
  <si>
    <t>80.20-0</t>
  </si>
  <si>
    <t>Atividades de monitoramento de sistemas de segurança</t>
  </si>
  <si>
    <t>80.2</t>
  </si>
  <si>
    <t>80.30-7</t>
  </si>
  <si>
    <t>Atividades de investigação particular</t>
  </si>
  <si>
    <t>80.3</t>
  </si>
  <si>
    <t>81.11-7</t>
  </si>
  <si>
    <t>Serviços combinados para apoio a edifícios, exceto condomínios prediais</t>
  </si>
  <si>
    <t>81</t>
  </si>
  <si>
    <t>SERVIÇOS PARA EDIFÍCIOS E ATIVIDADES PAISAGÍSTICAS</t>
  </si>
  <si>
    <t>81.1</t>
  </si>
  <si>
    <t>Serviços combinados para apoio a edifícios</t>
  </si>
  <si>
    <t>81.12-5</t>
  </si>
  <si>
    <t>Condomínios prediais</t>
  </si>
  <si>
    <t>81.21-4</t>
  </si>
  <si>
    <t>Limpeza em prédios e em domicílios</t>
  </si>
  <si>
    <t>81.2</t>
  </si>
  <si>
    <t>Atividades de limpeza</t>
  </si>
  <si>
    <t>81.22-2</t>
  </si>
  <si>
    <t>Imunização e controle de pragas urbanas</t>
  </si>
  <si>
    <t>81.29-0</t>
  </si>
  <si>
    <t>Atividades de limpeza não especificadas anteriormente</t>
  </si>
  <si>
    <t>81.30-3</t>
  </si>
  <si>
    <t>Atividades paisagísticas</t>
  </si>
  <si>
    <t>81.3</t>
  </si>
  <si>
    <t>82.11-3</t>
  </si>
  <si>
    <t>Serviços combinados de escritório e apoio administrativo</t>
  </si>
  <si>
    <t>82</t>
  </si>
  <si>
    <t>SERVIÇOS DE ESCRITÓRIO, DE APOIO ADMINISTRATIVO E OUTROS SERVIÇOS PRESTADOS ÀS EMPRESAS</t>
  </si>
  <si>
    <t>82.1</t>
  </si>
  <si>
    <t>Serviços de escritório e apoio administrativo</t>
  </si>
  <si>
    <t>82.19-9</t>
  </si>
  <si>
    <t>Fotocópias, preparação de documentos e outros serviços especializados de apoio administrativo</t>
  </si>
  <si>
    <t>82.20-2</t>
  </si>
  <si>
    <t>Atividades de teleatendimento</t>
  </si>
  <si>
    <t>82.2</t>
  </si>
  <si>
    <t>82.30-0</t>
  </si>
  <si>
    <t>Atividades de organização de eventos, exceto culturais e esportivos</t>
  </si>
  <si>
    <t>82.3</t>
  </si>
  <si>
    <t>82.91-1</t>
  </si>
  <si>
    <t>Atividades de cobrança e informações cadastrais</t>
  </si>
  <si>
    <t>82.9</t>
  </si>
  <si>
    <t>Outras atividades de serviços prestados principalmente às empresas</t>
  </si>
  <si>
    <t>82.92-0</t>
  </si>
  <si>
    <t>Envasamento e empacotamento sob contrato</t>
  </si>
  <si>
    <t>82.99-7</t>
  </si>
  <si>
    <t>Atividades de serviços prestados principalmente às empresas não especificadas anteriormente</t>
  </si>
  <si>
    <t>84.11-6</t>
  </si>
  <si>
    <t>Administração pública em geral</t>
  </si>
  <si>
    <t>O</t>
  </si>
  <si>
    <t>ADMINISTRAÇÃO PÚBLICA, DEFESA E SEGURIDADE SOCIAL</t>
  </si>
  <si>
    <t>84</t>
  </si>
  <si>
    <t>84.1</t>
  </si>
  <si>
    <t>Administração do estado e da política econômica e social</t>
  </si>
  <si>
    <t>84.12-4</t>
  </si>
  <si>
    <t>Regulação das atividades de saúde, educação, serviços culturais e outros serviços sociais</t>
  </si>
  <si>
    <t>84.13-2</t>
  </si>
  <si>
    <t>Regulação das atividades econômicas</t>
  </si>
  <si>
    <t>84.21-3</t>
  </si>
  <si>
    <t>Relações exteriores</t>
  </si>
  <si>
    <t>84.2</t>
  </si>
  <si>
    <t>Serviços coletivos prestados pela administração pública</t>
  </si>
  <si>
    <t>84.22-1</t>
  </si>
  <si>
    <t>Defesa</t>
  </si>
  <si>
    <t>84.23-0</t>
  </si>
  <si>
    <t>Justiça</t>
  </si>
  <si>
    <t>84.24-8</t>
  </si>
  <si>
    <t>Segurança e ordem pública</t>
  </si>
  <si>
    <t>84.25-6</t>
  </si>
  <si>
    <t>Defesa Civil</t>
  </si>
  <si>
    <t>84.30-2</t>
  </si>
  <si>
    <t>Seguridade social obrigatória</t>
  </si>
  <si>
    <t>84.3</t>
  </si>
  <si>
    <t>85.11-2</t>
  </si>
  <si>
    <t>Educação infantil - creche</t>
  </si>
  <si>
    <t>P</t>
  </si>
  <si>
    <t>EDUCAÇÃO</t>
  </si>
  <si>
    <t>85</t>
  </si>
  <si>
    <t>85.1</t>
  </si>
  <si>
    <t>Educação infantil e ensino fundamental</t>
  </si>
  <si>
    <t>85.12-1</t>
  </si>
  <si>
    <t>Educação infantil - pré-escola</t>
  </si>
  <si>
    <t>85.13-9</t>
  </si>
  <si>
    <t>Ensino fundamental</t>
  </si>
  <si>
    <t>85.20-1</t>
  </si>
  <si>
    <t>Ensino médio</t>
  </si>
  <si>
    <t>85.2</t>
  </si>
  <si>
    <t>85.31-7</t>
  </si>
  <si>
    <t>Educação superior - graduação</t>
  </si>
  <si>
    <t>85.3</t>
  </si>
  <si>
    <t>Educação superior</t>
  </si>
  <si>
    <t>85.32-5</t>
  </si>
  <si>
    <t>Educação superior - graduação e pós-graduação</t>
  </si>
  <si>
    <t>85.33-3</t>
  </si>
  <si>
    <t>Educação superior - pós-graduação e extensão</t>
  </si>
  <si>
    <t>85.41-4</t>
  </si>
  <si>
    <t>Educação profissional de nível técnico</t>
  </si>
  <si>
    <t>85.4</t>
  </si>
  <si>
    <t>Educação profissional de nível técnico e tecnológico</t>
  </si>
  <si>
    <t>85.42-2</t>
  </si>
  <si>
    <t>Educação profissional de nível tecnológico</t>
  </si>
  <si>
    <t>85.50-3</t>
  </si>
  <si>
    <t>Atividades de apoio à educação</t>
  </si>
  <si>
    <t>85.5</t>
  </si>
  <si>
    <t>85.91-1</t>
  </si>
  <si>
    <t>Ensino de esportes</t>
  </si>
  <si>
    <t>85.9</t>
  </si>
  <si>
    <t>Outras atividades de ensino</t>
  </si>
  <si>
    <t>85.92-9</t>
  </si>
  <si>
    <t>Ensino de arte e cultura</t>
  </si>
  <si>
    <t>85.93-7</t>
  </si>
  <si>
    <t>Ensino de idiomas</t>
  </si>
  <si>
    <t>85.99-6</t>
  </si>
  <si>
    <t>Atividades de ensino não especificadas anteriormente</t>
  </si>
  <si>
    <t>86.10-1</t>
  </si>
  <si>
    <t>Atividades de atendimento hospitalar</t>
  </si>
  <si>
    <t>Q</t>
  </si>
  <si>
    <t>SAÚDE HUMANA E SERVIÇOS SOCIAIS</t>
  </si>
  <si>
    <t>86</t>
  </si>
  <si>
    <t>ATIVIDADES DE ATENÇÃO À SAÚDE HUMANA</t>
  </si>
  <si>
    <t>86.1</t>
  </si>
  <si>
    <t>86.21-6</t>
  </si>
  <si>
    <t>Serviços móveis de atendimento a urgências</t>
  </si>
  <si>
    <t>86.2</t>
  </si>
  <si>
    <t>Serviços móveis de atendimento a urgências e de remoção de pacientes</t>
  </si>
  <si>
    <t>86.22-4</t>
  </si>
  <si>
    <t>Serviços de remoção de pacientes, exceto os serviços móveis de atendimento a urgências</t>
  </si>
  <si>
    <t>86.30-5</t>
  </si>
  <si>
    <t>Atividades de atenção ambulatorial executadas por médicos e odontólogos</t>
  </si>
  <si>
    <t>86.3</t>
  </si>
  <si>
    <t>86.40-2</t>
  </si>
  <si>
    <t>Atividades de serviços de complementação diagnóstica e terapêutica</t>
  </si>
  <si>
    <t>86.4</t>
  </si>
  <si>
    <t>86.50-0</t>
  </si>
  <si>
    <t>Atividades de profissionais da área de saúde, exceto médicos e odontólogos</t>
  </si>
  <si>
    <t>86.5</t>
  </si>
  <si>
    <t>86.60-7</t>
  </si>
  <si>
    <t>Atividades de apoio à gestão de saúde</t>
  </si>
  <si>
    <t>86.6</t>
  </si>
  <si>
    <t>86.90-9</t>
  </si>
  <si>
    <t>Atividades de atenção à saúde humana não especificadas anteriormente</t>
  </si>
  <si>
    <t>86.9</t>
  </si>
  <si>
    <t>87.11-5</t>
  </si>
  <si>
    <t>Atividades de assistência a idosos, deficientes físicos, imunodeprimidos e convalescentes prestadas em residências coletivas e particulares</t>
  </si>
  <si>
    <t>87</t>
  </si>
  <si>
    <t>ATIVIDADES DE ATENÇÃO À SAÚDE HUMANA INTEGRADAS COM ASSISTÊNCIA SOCIAL, PRESTADAS EM RESIDÊNCIAS COLETIVAS E PARTICULARES</t>
  </si>
  <si>
    <t>87.1</t>
  </si>
  <si>
    <t>Atividades de assistência a idosos, deficientes físicos, imunodeprimidos e convalescentes, e de infra-estrutura e apoio a pacientes prestadas em residências coletivas e particulares</t>
  </si>
  <si>
    <t>87.12-3</t>
  </si>
  <si>
    <t>Atividades de fornecimento de infra-estrutura de apoio e assistência a paciente no domicílio</t>
  </si>
  <si>
    <t>87.20-4</t>
  </si>
  <si>
    <t>Atividades de assistência psicossocial e à saúde a portadores de distúrbios psíquicos, deficiência mental e dependência química</t>
  </si>
  <si>
    <t>87.2</t>
  </si>
  <si>
    <t>87.30-1</t>
  </si>
  <si>
    <t>Atividades de assistência social prestadas em residências coletivas e particulares</t>
  </si>
  <si>
    <t>87.3</t>
  </si>
  <si>
    <t>88.00-6</t>
  </si>
  <si>
    <t>Serviços de assistência social sem alojamento</t>
  </si>
  <si>
    <t>88</t>
  </si>
  <si>
    <t>SERVIÇOS DE ASSISTÊNCIA SOCIAL SEM ALOJAMENTO</t>
  </si>
  <si>
    <t>88.0</t>
  </si>
  <si>
    <t>90.01-9</t>
  </si>
  <si>
    <t>Artes cênicas, espetáculos e atividades complementares</t>
  </si>
  <si>
    <t>R</t>
  </si>
  <si>
    <t>ARTES, CULTURA, ESPORTE E RECREAÇÃO</t>
  </si>
  <si>
    <t>90</t>
  </si>
  <si>
    <t>ATIVIDADES ARTÍSTICAS, CRIATIVAS E DE ESPETÁCULOS</t>
  </si>
  <si>
    <t>90.0</t>
  </si>
  <si>
    <t>Atividades artísticas, criativas e de espetáculos</t>
  </si>
  <si>
    <t>90.02-7</t>
  </si>
  <si>
    <t>Criação artística</t>
  </si>
  <si>
    <t>90.03-5</t>
  </si>
  <si>
    <t>Gestão de espaços para artes cênicas, espetáculos e outras atividades artísticas</t>
  </si>
  <si>
    <t>91.01-5</t>
  </si>
  <si>
    <t>Atividades de bibliotecas e arquivos</t>
  </si>
  <si>
    <t>91</t>
  </si>
  <si>
    <t>ATIVIDADES LIGADAS AO PATRIMÔNIO CULTURAL E AMBIENTAL</t>
  </si>
  <si>
    <t>91.0</t>
  </si>
  <si>
    <t>Atividades ligadas ao patrimônio cultural e ambiental</t>
  </si>
  <si>
    <t>91.02-3</t>
  </si>
  <si>
    <t>Atividades de museus e de exploração, restauração artística e conservação de lugares e prédios históricos e atrações similares</t>
  </si>
  <si>
    <t>91.03-1</t>
  </si>
  <si>
    <t>Atividades de jardins botânicos, zoológicos, parques nacionais, reservas ecológicas e áreas de proteção ambiental</t>
  </si>
  <si>
    <t>92.00-3</t>
  </si>
  <si>
    <t>Atividades de exploração de jogos de azar e apostas</t>
  </si>
  <si>
    <t>92</t>
  </si>
  <si>
    <t>ATIVIDADES DE EXPLORAÇÃO DE JOGOS DE AZAR E APOSTAS</t>
  </si>
  <si>
    <t>92.0</t>
  </si>
  <si>
    <t>93.11-5</t>
  </si>
  <si>
    <t>Gestão de instalações de esportes</t>
  </si>
  <si>
    <t>93</t>
  </si>
  <si>
    <t>ATIVIDADES ESPORTIVAS E DE RECREAÇÃO E LAZER</t>
  </si>
  <si>
    <t>93.1</t>
  </si>
  <si>
    <t>Atividades esportivas</t>
  </si>
  <si>
    <t>93.12-3</t>
  </si>
  <si>
    <t>Clubes sociais, esportivos e similares</t>
  </si>
  <si>
    <t>93.13-1</t>
  </si>
  <si>
    <t>Atividades de condicionamento físico</t>
  </si>
  <si>
    <t>93.19-1</t>
  </si>
  <si>
    <t>Atividades esportivas não especificadas anteriormente</t>
  </si>
  <si>
    <t>93.21-2</t>
  </si>
  <si>
    <t>Parques de diversão e parques temáticos</t>
  </si>
  <si>
    <t>93.2</t>
  </si>
  <si>
    <t>Atividades de recreação e lazer</t>
  </si>
  <si>
    <t>93.29-8</t>
  </si>
  <si>
    <t>Atividades de recreação e lazer não especificadas anteriormente</t>
  </si>
  <si>
    <t>94.11-1</t>
  </si>
  <si>
    <t>Atividades de organizações associativas patronais e empresariais</t>
  </si>
  <si>
    <t>S</t>
  </si>
  <si>
    <t>OUTRAS ATIVIDADES DE SERVIÇOS</t>
  </si>
  <si>
    <t>94</t>
  </si>
  <si>
    <t>ATIVIDADES DE ORGANIZAÇÕES ASSOCIATIVAS</t>
  </si>
  <si>
    <t>94.1</t>
  </si>
  <si>
    <t>Atividades de organizações associativas patronais, empresariais e profissionais</t>
  </si>
  <si>
    <t>94.12-0</t>
  </si>
  <si>
    <t>Atividades de organizações associativas profissionais</t>
  </si>
  <si>
    <t>94.20-1</t>
  </si>
  <si>
    <t>Atividades de organizações sindicais</t>
  </si>
  <si>
    <t>94.2</t>
  </si>
  <si>
    <t>94.30-8</t>
  </si>
  <si>
    <t>Atividades de associações de defesa de direitos sociais</t>
  </si>
  <si>
    <t>94.3</t>
  </si>
  <si>
    <t>94.91-0</t>
  </si>
  <si>
    <t>Atividades de organizações religiosas</t>
  </si>
  <si>
    <t>94.9</t>
  </si>
  <si>
    <t>Atividades de organizações associativas não especificadas anteriormente</t>
  </si>
  <si>
    <t>94.92-8</t>
  </si>
  <si>
    <t>Atividades de organizações políticas</t>
  </si>
  <si>
    <t>94.93-6</t>
  </si>
  <si>
    <t>Atividades de organizações associativas ligadas à cultura e à arte</t>
  </si>
  <si>
    <t>94.99-5</t>
  </si>
  <si>
    <t>Atividades associativas não especificadas anteriormente</t>
  </si>
  <si>
    <t>95.11-8</t>
  </si>
  <si>
    <t>Reparação e manutenção de computadores e de equipamentos periféricos</t>
  </si>
  <si>
    <t>95</t>
  </si>
  <si>
    <t>REPARAÇÃO E MANUTENÇÃO DE EQUIPAMENTOS DE INFORMÁTICA E COMUNICAÇÃO E DE OBJETOS PESSOAIS E DOMÉSTICOS</t>
  </si>
  <si>
    <t>95.1</t>
  </si>
  <si>
    <t>Reparação e manutenção de equipamentos de informática e comunicação</t>
  </si>
  <si>
    <t>95.12-6</t>
  </si>
  <si>
    <t>Reparação e manutenção de equipamentos de comunicação</t>
  </si>
  <si>
    <t>95.21-5</t>
  </si>
  <si>
    <t>Reparação e manutenção de equipamentos eletroeletrônicos de uso pessoal e doméstico</t>
  </si>
  <si>
    <t>95.2</t>
  </si>
  <si>
    <t>Reparação e manutenção de objetos e equipamentos pessoais e domésticos</t>
  </si>
  <si>
    <t>95.29-1</t>
  </si>
  <si>
    <t>Reparação e manutenção de objetos e equipamentos pessoais e domésticos não especificados anteriormente</t>
  </si>
  <si>
    <t>96.01-7</t>
  </si>
  <si>
    <t>Lavanderias, tinturarias e toalheiros</t>
  </si>
  <si>
    <t>96</t>
  </si>
  <si>
    <t>OUTRAS ATIVIDADES DE SERVIÇOS PESSOAIS</t>
  </si>
  <si>
    <t>96.0</t>
  </si>
  <si>
    <t>Outras atividades de serviços pessoais</t>
  </si>
  <si>
    <t>96.02-5</t>
  </si>
  <si>
    <t>Cabeleireiros e outras atividades de tratamento de beleza</t>
  </si>
  <si>
    <t>96.03-3</t>
  </si>
  <si>
    <t>Atividades funerárias e serviços relacionados</t>
  </si>
  <si>
    <t>96.09-2</t>
  </si>
  <si>
    <t>Atividades de serviços pessoais não especificadas anteriormente</t>
  </si>
  <si>
    <t>97.00-5</t>
  </si>
  <si>
    <t>Serviços domésticos</t>
  </si>
  <si>
    <t>T</t>
  </si>
  <si>
    <t>SERVIÇOS DOMÉSTICOS</t>
  </si>
  <si>
    <t>97</t>
  </si>
  <si>
    <t>97.0</t>
  </si>
  <si>
    <t>99.00-8</t>
  </si>
  <si>
    <t>Organismos internacionais e outras instituições extraterritoriais</t>
  </si>
  <si>
    <t>U</t>
  </si>
  <si>
    <t>ORGANISMOS INTERNACIONAIS E OUTRAS INSTITUIÇÕES EXTRATERRITORIAIS</t>
  </si>
  <si>
    <t>99</t>
  </si>
  <si>
    <t>99.0</t>
  </si>
  <si>
    <t>Base normativa: NR-04 (Anexo I) e NR-05 (Quadro I / item 5.7.4). Fontes oficiais MTE consultadas em 18/08/2026. A relação contém 673 classes CNAE com GR 1 a 4 extraídas do Anexo I oficial.</t>
  </si>
  <si>
    <t>NR-05 — DIMENSIONAMENTO DA CIPA E TREINAMENTO</t>
  </si>
  <si>
    <t>Quadro I da NR-05. O grau de risco utilizado é o estabelecido na NR-04.</t>
  </si>
  <si>
    <t>Grau de risco</t>
  </si>
  <si>
    <t>Carga mínima total</t>
  </si>
  <si>
    <t>Mínimo presencial</t>
  </si>
  <si>
    <t>NR-05 5.7.4: 8 h (GR1), 12 h (GR2), 16 h (GR3) e 20 h (GR4). Mínimo presencial: GR2 = 4 h; GR3 e GR4 = 8 h. Para GR1 não há mínimo presencial específico.</t>
  </si>
  <si>
    <t>QUADRO I — NÚMERO DE INTEGRANTES DA CIPA — QUANTITATIVO POR REPRESENTAÇÃO</t>
  </si>
  <si>
    <t>Faixa</t>
  </si>
  <si>
    <t>Mínimo</t>
  </si>
  <si>
    <t>Máximo</t>
  </si>
  <si>
    <t>GR1_Efetivos</t>
  </si>
  <si>
    <t>GR1_Suplentes</t>
  </si>
  <si>
    <t>GR2_Efetivos</t>
  </si>
  <si>
    <t>GR2_Suplentes</t>
  </si>
  <si>
    <t>GR3_Efetivos</t>
  </si>
  <si>
    <t>GR3_Suplentes</t>
  </si>
  <si>
    <t>GR4_Efetivos</t>
  </si>
  <si>
    <t>GR4_Suplentes</t>
  </si>
  <si>
    <t>Observação</t>
  </si>
  <si>
    <t>0 a 19</t>
  </si>
  <si>
    <t>20 a 29</t>
  </si>
  <si>
    <t>30 a 50</t>
  </si>
  <si>
    <t>51 a 80</t>
  </si>
  <si>
    <t>81 a 100</t>
  </si>
  <si>
    <t>101 a 120</t>
  </si>
  <si>
    <t>121 a 140</t>
  </si>
  <si>
    <t>141 a 300</t>
  </si>
  <si>
    <t>301 a 500</t>
  </si>
  <si>
    <t>501 a 1.000</t>
  </si>
  <si>
    <t>1.001 a 2.500</t>
  </si>
  <si>
    <t>2.501 a 5.000</t>
  </si>
  <si>
    <t>5.001 a 10.000</t>
  </si>
  <si>
    <t>Acima de 10.000 — por grupo de 2.500 acrescentar</t>
  </si>
  <si>
    <t>Aplicar os acréscimos ao quantitativo da faixa de 5.001 a 10.000.</t>
  </si>
  <si>
    <t>Nota de composição: os quantitativos de efetivos e suplentes do Quadro I são aplicados a cada representação da CIPA. Os representantes dos empregados são eleitos; os representantes da organização/empregador são designados. Ex.: Quadro I = 2 efetivos e 1 suplente → empregados: 2 efetivos + 1 suplente; empregador: 2 efetivos + 1 suplente; total geral = 6 integrantes.</t>
  </si>
  <si>
    <t>REFERÊNCIAS E NOTAS DE USO</t>
  </si>
  <si>
    <t>Síntese das regras usadas na planilha e links oficiais para conferência.</t>
  </si>
  <si>
    <t>Tema</t>
  </si>
  <si>
    <t>Regra utilizada</t>
  </si>
  <si>
    <t>Base normativa</t>
  </si>
  <si>
    <t>Fonte oficial</t>
  </si>
  <si>
    <t>Data de consulta</t>
  </si>
  <si>
    <t>Status</t>
  </si>
  <si>
    <t>Grau de risco por CNAE</t>
  </si>
  <si>
    <t>A base contém as classes CNAE e seus GR 1 a 4 conforme Anexo I.</t>
  </si>
  <si>
    <t>NR-04 — Anexo I</t>
  </si>
  <si>
    <t>18/08/2026</t>
  </si>
  <si>
    <t>Vigente</t>
  </si>
  <si>
    <t>Página oficial da NR-04 informa última modificação pela Portaria MTP nº 2.318/2022.</t>
  </si>
  <si>
    <t>SESMT — qual GR considerar</t>
  </si>
  <si>
    <t>O dimensionamento vincula-se ao maior GR entre atividade econômica principal e atividade econômica preponderante no estabelecimento.</t>
  </si>
  <si>
    <t>NR-04 — 4.5.1</t>
  </si>
  <si>
    <t>Não usar automaticamente apenas o CNAE principal quando a atividade preponderante tiver GR maior.</t>
  </si>
  <si>
    <t>CIPA — dimensionamento</t>
  </si>
  <si>
    <t>A CIPA é dimensionada pelo número de empregados e pelo grau de risco; o GR do Quadro I da NR-05 é o da NR-04.</t>
  </si>
  <si>
    <t>NR-05 — Quadro I</t>
  </si>
  <si>
    <t>A planilha traz a matriz completa até 10.000 empregados e os acréscimos acima disso.</t>
  </si>
  <si>
    <t>CIPA — treinamento</t>
  </si>
  <si>
    <t>Carga mínima: GR1 8h; GR2 12h; GR3 16h; GR4 20h. Presencial mínimo: GR2 4h; GR3/GR4 8h.</t>
  </si>
  <si>
    <t>NR-05 — 5.7.4</t>
  </si>
  <si>
    <t>GR1 e representante nomeado podem ter treinamento integralmente EAD/semipresencial, observadas as regras da NR-01 e NR-05.</t>
  </si>
  <si>
    <t>Representante NR-05</t>
  </si>
  <si>
    <t>Se não enquadrar no Quadro I e não houver atendimento por SESMT, nomear representante dentre os empregados; MEI dispensado.</t>
  </si>
  <si>
    <t>NR-05 — 5.4.13</t>
  </si>
  <si>
    <t>A nomeação e forma de atuação devem ser formalizadas anualmente.</t>
  </si>
  <si>
    <t>Alteração do GR</t>
  </si>
  <si>
    <t>Havendo alteração do grau de risco, o redimensionamento da CIPA deve ocorrer na próxima eleição.</t>
  </si>
  <si>
    <t>NR-05 — 5.9.3</t>
  </si>
  <si>
    <t>Revisar a classificação quando houver mudança de atividade ou estrutura do estabelecimento.</t>
  </si>
  <si>
    <t>Controle documental: esta planilha é uma ferramenta de consulta. Antes de usar o resultado para dimensionamento formal de SESMT/CIPA, confirme o CNAE e a atividade preponderante do estabelecimento, a quantidade de empregados e eventuais regras específicas do setor. Fontes oficiais MTE prevalecem em caso de divergência.</t>
  </si>
  <si>
    <t>Composição da CIPA — NR-05 itens 5.4.1, 5.4.3 e 5.4.4</t>
  </si>
  <si>
    <t>A CIPA é composta por representantes da organização e dos empregados; os da organização são designados e os dos empregados são eleitos.</t>
  </si>
  <si>
    <t>Manual oficial da CIPA — orientação de dimensionamento paritário</t>
  </si>
  <si>
    <t>Manual oficial explicita a aplicação do quantitativo do Quadro I para representantes dos empregados e, em igual quantitativo, para representantes do empregador.</t>
  </si>
  <si>
    <t>https://www.gov.br/trabalho-e-emprego/pt-br/assuntos/inspecao-do-trabalho/escola/e-biblioteca/manual-da-cipa-ano-2016.pdf</t>
  </si>
  <si>
    <t>Método MAIS</t>
  </si>
  <si>
    <t>Informe os campos em amarelo. A planilha calcula as datas, monitora vencimentos e sinaliza o status do processo.</t>
  </si>
  <si>
    <t>CONFIGURAÇÃO DO PROCESSO</t>
  </si>
  <si>
    <t>FERIADOS / DIAS NÃO ÚTEIS (opcional)</t>
  </si>
  <si>
    <t>Empresa / estabelecimento</t>
  </si>
  <si>
    <t>Data</t>
  </si>
  <si>
    <t>Descrição</t>
  </si>
  <si>
    <t>Use esta lista para o cálculo da posse na renovação. A NR-05 estabelece posse no primeiro dia útil após o término do mandato anterior.</t>
  </si>
  <si>
    <t>Tipo de comissão</t>
  </si>
  <si>
    <t>CIPA</t>
  </si>
  <si>
    <t>Tipo de processo</t>
  </si>
  <si>
    <t>Renovação</t>
  </si>
  <si>
    <t>Data-base</t>
  </si>
  <si>
    <t>Janela de alerta (dias)</t>
  </si>
  <si>
    <t>Data de hoje</t>
  </si>
  <si>
    <t>Como interpretar a data-base</t>
  </si>
  <si>
    <t>PAINEL DE CONTROLE</t>
  </si>
  <si>
    <t>Ações vencidas</t>
  </si>
  <si>
    <t>Concluídas</t>
  </si>
  <si>
    <t>Data da eleição</t>
  </si>
  <si>
    <t>Comissão</t>
  </si>
  <si>
    <t>Base legal</t>
  </si>
  <si>
    <t>NR-05 / NR-22</t>
  </si>
  <si>
    <t>Ações em alerta</t>
  </si>
  <si>
    <t>No prazo</t>
  </si>
  <si>
    <t>Data da posse</t>
  </si>
  <si>
    <t>Processo</t>
  </si>
  <si>
    <t>Status geral</t>
  </si>
  <si>
    <t>Fase</t>
  </si>
  <si>
    <t>Ação / marco</t>
  </si>
  <si>
    <t>Base legal / critério</t>
  </si>
  <si>
    <t>Data calculada</t>
  </si>
  <si>
    <t>Dias</t>
  </si>
  <si>
    <t>Responsável</t>
  </si>
  <si>
    <t>Evidência / saída</t>
  </si>
  <si>
    <t>Concluído?</t>
  </si>
  <si>
    <t>Confirmar CNAE, GR, nº de empregados e dimensionamento</t>
  </si>
  <si>
    <t>NR-05 5.4 / Quadro I</t>
  </si>
  <si>
    <t>Gestor</t>
  </si>
  <si>
    <t>Registro do enquadramento</t>
  </si>
  <si>
    <t>Pendente</t>
  </si>
  <si>
    <t>Use a aba Consulta e Dimensionamento.</t>
  </si>
  <si>
    <t>Definir áreas/setores representados (CIPAMIN)</t>
  </si>
  <si>
    <t>NR-22 22.33.2.1 / 22.33.3.1</t>
  </si>
  <si>
    <t>Organização/CIPAMIN</t>
  </si>
  <si>
    <t>Mapa de áreas/setores</t>
  </si>
  <si>
    <t>Aplicável somente à CIPAMIN.</t>
  </si>
  <si>
    <t>Convocar eleição / iniciar processo eleitoral</t>
  </si>
  <si>
    <t>NR-05 5.5.1</t>
  </si>
  <si>
    <t>Empregador</t>
  </si>
  <si>
    <t>Edital de convocação</t>
  </si>
  <si>
    <t>Renovação: mínimo 60 dias antes do término do mandato.</t>
  </si>
  <si>
    <t>Comunicar início do processo ao sindicato</t>
  </si>
  <si>
    <t>NR-05 5.5.1.1</t>
  </si>
  <si>
    <t>Organização</t>
  </si>
  <si>
    <t>Comprovante de entrega</t>
  </si>
  <si>
    <t>Comunicar com antecedência e confirmação de entrega.</t>
  </si>
  <si>
    <t>Constituir Comissão Eleitoral</t>
  </si>
  <si>
    <t>NR-05 5.5.2</t>
  </si>
  <si>
    <t>Presidente/Vice ou Organização</t>
  </si>
  <si>
    <t>Termo da CE</t>
  </si>
  <si>
    <t>Na primeira CIPA, a organização constitui a CE.</t>
  </si>
  <si>
    <t>Publicar edital e abrir inscrições</t>
  </si>
  <si>
    <t>NR-05 5.5.3 a-b</t>
  </si>
  <si>
    <t>Comissão Eleitoral</t>
  </si>
  <si>
    <t>Edital + protocolo</t>
  </si>
  <si>
    <t>Período mínimo de inscrição: 15 dias corridos.</t>
  </si>
  <si>
    <t>Encerrar inscrições</t>
  </si>
  <si>
    <t>NR-05 5.5.3 b</t>
  </si>
  <si>
    <t>Relação final de inscritos</t>
  </si>
  <si>
    <t>Cronograma MAIS mantém margem antes da eleição.</t>
  </si>
  <si>
    <t>Divulgar relação dos inscritos</t>
  </si>
  <si>
    <t>NR-05 5.5.3 e</t>
  </si>
  <si>
    <t>Relação divulgada</t>
  </si>
  <si>
    <t>Físico ou eletrônico, em local de fácil acesso.</t>
  </si>
  <si>
    <t>Realizar eleição</t>
  </si>
  <si>
    <t>NR-05 5.5.3 f-j</t>
  </si>
  <si>
    <t>Lista de participação + votos</t>
  </si>
  <si>
    <t>Renovação: no mínimo 30 dias antes do término do mandato.</t>
  </si>
  <si>
    <t>Apurar votos e divulgar resultado</t>
  </si>
  <si>
    <t>NR-05 5.5.3 i / 5.5.5</t>
  </si>
  <si>
    <t>Ata de eleição/apuração</t>
  </si>
  <si>
    <t>Observar regras de quórum e eventual prorrogação da votação.</t>
  </si>
  <si>
    <t>Designar representantes da organização</t>
  </si>
  <si>
    <t>NR-05 5.4.3 / 5.4.5</t>
  </si>
  <si>
    <t>Ato de designação</t>
  </si>
  <si>
    <t>Definir também o Presidente.</t>
  </si>
  <si>
    <t>Realizar treinamento dos membros</t>
  </si>
  <si>
    <t>NR-05 5.7.1 / 5.7.1.1</t>
  </si>
  <si>
    <t>Certificados / lista</t>
  </si>
  <si>
    <t>Regra geral: antes da posse. Primeiro mandato: até 30 dias após a posse.</t>
  </si>
  <si>
    <t>Instalação e posse</t>
  </si>
  <si>
    <t>NR-05 5.4.7</t>
  </si>
  <si>
    <t>Organização/CIPA</t>
  </si>
  <si>
    <t>Ata de instalação e posse</t>
  </si>
  <si>
    <t>Renovação: primeiro dia útil após o término do mandato anterior.</t>
  </si>
  <si>
    <t>Definir calendário de reuniões ordinárias</t>
  </si>
  <si>
    <t>NR-05 5.6.1</t>
  </si>
  <si>
    <t>Calendário anual</t>
  </si>
  <si>
    <t>Mensal; ME/EPP GR1/2 podem optar por bimestral.</t>
  </si>
  <si>
    <t>Aprovar plano de trabalho anual da CIPA</t>
  </si>
  <si>
    <t>NR-05 5.3.1</t>
  </si>
  <si>
    <t>Plano de trabalho</t>
  </si>
  <si>
    <t>Conectar às prioridades do PGR e acidentes/doenças.</t>
  </si>
  <si>
    <t>Planejar SIPAT</t>
  </si>
  <si>
    <t>NR-05 5.3.1 i-j</t>
  </si>
  <si>
    <t>CIPA/SESMT</t>
  </si>
  <si>
    <t>Cronograma SIPAT</t>
  </si>
  <si>
    <t>Incluir prevenção ao assédio e outras formas de violência.</t>
  </si>
  <si>
    <t>Treinamento complementar CIPAMIN — 20 h</t>
  </si>
  <si>
    <t>NR-22 22.33.6</t>
  </si>
  <si>
    <t>Registro do treinamento</t>
  </si>
  <si>
    <t>Aplicável somente à CIPAMIN; durante o mandato.</t>
  </si>
  <si>
    <t>Executar primeira auditoria de sustentação MAIS</t>
  </si>
  <si>
    <t>Gestor indicado</t>
  </si>
  <si>
    <t>Checklist + plano de ação</t>
  </si>
  <si>
    <t>Verificar prazos, atas, inspeções, plano de ação e evidências.</t>
  </si>
  <si>
    <t>BASE NORMATIVA: NR-05 — processo eleitoral, constituição, funcionamento e treinamento; NR-22 — requisitos adicionais da CIPAMIN. As datas da primeira constituição identificadas como recomendadas são margens operacionais do Método MAIS, porque os marcos de 60/30 dias da NR-05 se vinculam ao término de mandato quando houver.</t>
  </si>
  <si>
    <t>Fonte NR-05</t>
  </si>
  <si>
    <t>Fonte NR-22</t>
  </si>
  <si>
    <t>https://www.gov.br/trabalho-e-emprego/pt-br/acesso-a-informacao/participacao-social/conselhos-e-orgaos-colegiados/comissao-tripartite-partitaria-permanente/normas-regulamentadoras-vigentes/nr-22-atualizada-2026.pdf</t>
  </si>
  <si>
    <r>
      <t xml:space="preserve">MÉTODO MAIS • CRONOGRAMA AUTOMÁTICO DE IMPLANTAÇÃO CIPA / CIPAMIN
</t>
    </r>
    <r>
      <rPr>
        <b/>
        <sz val="14"/>
        <color rgb="FFFFC400"/>
        <rFont val="Carlito"/>
      </rPr>
      <t>WhatsApp: (32) 98405-9328  |  (32) 98826-5797   |   E-mail: contato@maissegurancasj.com   |   Instagram: @maissegurancasjdr</t>
    </r>
  </si>
  <si>
    <t xml:space="preserve">XPTO INSTALAÇÕES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</si>
</sst>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1"/>
      <name val="Carlito"/>
    </font>
    <font>
      <sz val="11"/>
      <color rgb="FF111111"/>
      <name val="Arial"/>
      <family val="2"/>
    </font>
    <font>
      <b/>
      <sz val="18"/>
      <color rgb="FF111111"/>
      <name val="Arial"/>
      <family val="2"/>
    </font>
    <font>
      <i/>
      <sz val="8"/>
      <color rgb="FF33333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sz val="8"/>
      <color rgb="FF111111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6"/>
      <color rgb="FF111111"/>
      <name val="Arial"/>
      <family val="2"/>
    </font>
    <font>
      <sz val="7"/>
      <color rgb="FF0563C1"/>
      <name val="Arial"/>
      <family val="2"/>
    </font>
    <font>
      <sz val="6"/>
      <color rgb="FF0563C1"/>
      <name val="Arial"/>
      <family val="2"/>
    </font>
    <font>
      <b/>
      <sz val="6"/>
      <color rgb="FF0563C1"/>
      <name val="Arial"/>
      <family val="2"/>
    </font>
    <font>
      <b/>
      <sz val="11"/>
      <name val="Carlito"/>
    </font>
    <font>
      <b/>
      <i/>
      <sz val="8"/>
      <color rgb="FF333333"/>
      <name val="Arial"/>
      <family val="2"/>
    </font>
    <font>
      <b/>
      <sz val="11"/>
      <color rgb="FF111111"/>
      <name val="Arial"/>
      <family val="2"/>
    </font>
    <font>
      <b/>
      <sz val="12"/>
      <color rgb="FFFFFFFF"/>
      <name val="Arial"/>
      <family val="2"/>
    </font>
    <font>
      <b/>
      <sz val="18"/>
      <color rgb="FFFFFFFF"/>
      <name val="Arial"/>
      <family val="2"/>
    </font>
    <font>
      <b/>
      <sz val="9"/>
      <color rgb="FF1111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color rgb="FF333333"/>
      <name val="Arial"/>
      <family val="2"/>
    </font>
    <font>
      <b/>
      <sz val="12"/>
      <color rgb="FF111111"/>
      <name val="Arial"/>
      <family val="2"/>
    </font>
    <font>
      <sz val="12"/>
      <color rgb="FF111111"/>
      <name val="Arial"/>
      <family val="2"/>
    </font>
    <font>
      <b/>
      <sz val="8"/>
      <color rgb="FFFF0000"/>
      <name val="Calibri"/>
      <family val="2"/>
    </font>
    <font>
      <b/>
      <sz val="16"/>
      <color rgb="FFFFFFFF"/>
      <name val="Arial"/>
      <family val="2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b/>
      <sz val="20"/>
      <color rgb="FFFFC400"/>
      <name val="Arial"/>
      <family val="2"/>
    </font>
    <font>
      <b/>
      <sz val="9"/>
      <color rgb="FFD9D9D9"/>
      <name val="Arial"/>
      <family val="2"/>
    </font>
    <font>
      <b/>
      <sz val="10"/>
      <color rgb="FF111111"/>
      <name val="Arial"/>
      <family val="2"/>
    </font>
    <font>
      <b/>
      <sz val="12"/>
      <color rgb="FF111111"/>
      <name val="Carlito"/>
    </font>
    <font>
      <i/>
      <sz val="9"/>
      <color rgb="FF4A4A4A"/>
      <name val="Arial"/>
      <family val="2"/>
    </font>
    <font>
      <b/>
      <sz val="8"/>
      <color rgb="FFFFFFFF"/>
      <name val="Arial"/>
      <family val="2"/>
    </font>
    <font>
      <sz val="8"/>
      <color rgb="FFFFFFFF"/>
      <name val="Arial"/>
      <family val="2"/>
    </font>
    <font>
      <b/>
      <sz val="19"/>
      <color rgb="FFFFC400"/>
      <name val="Arial"/>
      <family val="2"/>
    </font>
    <font>
      <b/>
      <sz val="18"/>
      <color rgb="FFFFC400"/>
      <name val="Arial"/>
      <family val="2"/>
    </font>
    <font>
      <b/>
      <sz val="11"/>
      <color rgb="FF111111"/>
      <name val="Carlito"/>
    </font>
    <font>
      <b/>
      <sz val="20"/>
      <color rgb="FFFFC400"/>
      <name val="Carlito"/>
    </font>
    <font>
      <sz val="10"/>
      <color rgb="FFFFFFFF"/>
      <name val="Carlito"/>
    </font>
    <font>
      <b/>
      <sz val="11"/>
      <color rgb="FFFFFFFF"/>
      <name val="Carlito"/>
    </font>
    <font>
      <i/>
      <sz val="11"/>
      <color rgb="FF404040"/>
      <name val="Carlito"/>
    </font>
    <font>
      <i/>
      <sz val="11"/>
      <color rgb="FF4A4A4A"/>
      <name val="Carlito"/>
    </font>
    <font>
      <b/>
      <sz val="12"/>
      <color rgb="FFFFC400"/>
      <name val="Carlito"/>
    </font>
    <font>
      <sz val="9"/>
      <color rgb="FF111111"/>
      <name val="Carlito"/>
    </font>
    <font>
      <b/>
      <sz val="9"/>
      <color rgb="FFFFC400"/>
      <name val="Carlito"/>
    </font>
    <font>
      <sz val="9"/>
      <color rgb="FFFFFFFF"/>
      <name val="Carlito"/>
    </font>
    <font>
      <sz val="8"/>
      <color rgb="FF333333"/>
      <name val="Carlito"/>
    </font>
    <font>
      <b/>
      <i/>
      <sz val="11"/>
      <color rgb="FFFFFFFF"/>
      <name val="Carlito"/>
    </font>
    <font>
      <b/>
      <sz val="11"/>
      <name val="Calibri"/>
      <family val="2"/>
    </font>
    <font>
      <b/>
      <sz val="12"/>
      <color rgb="FFFFFFFF"/>
      <name val="Arial"/>
      <family val="2"/>
    </font>
    <font>
      <b/>
      <sz val="9"/>
      <color rgb="FFD9D9D9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FFC400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F1F1F"/>
      </patternFill>
    </fill>
    <fill>
      <patternFill patternType="solid">
        <fgColor rgb="FFFFC000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FFFFFF"/>
      </patternFill>
    </fill>
    <fill>
      <patternFill patternType="solid">
        <fgColor rgb="FF111111"/>
      </patternFill>
    </fill>
    <fill>
      <patternFill patternType="solid">
        <fgColor rgb="FFFFC400"/>
      </patternFill>
    </fill>
    <fill>
      <patternFill patternType="solid">
        <fgColor rgb="FF1C1C1C"/>
      </patternFill>
    </fill>
    <fill>
      <patternFill patternType="solid">
        <fgColor rgb="FFFFF4C2"/>
      </patternFill>
    </fill>
    <fill>
      <patternFill patternType="solid">
        <fgColor rgb="FFFFFBEA"/>
      </patternFill>
    </fill>
    <fill>
      <patternFill patternType="solid">
        <fgColor rgb="FFFFF7D6"/>
      </patternFill>
    </fill>
    <fill>
      <patternFill patternType="solid">
        <fgColor rgb="FFFFF9E6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8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7" fillId="0" borderId="0" xfId="0" applyFont="1" applyAlignment="1">
      <alignment vertical="top"/>
    </xf>
    <xf numFmtId="0" fontId="0" fillId="5" borderId="0" xfId="0" applyFill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3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24" fillId="7" borderId="0" xfId="0" applyFont="1" applyFill="1" applyAlignment="1">
      <alignment horizontal="center" wrapText="1"/>
    </xf>
    <xf numFmtId="0" fontId="39" fillId="8" borderId="0" xfId="0" applyFont="1" applyFill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vertical="center" wrapText="1"/>
    </xf>
    <xf numFmtId="0" fontId="18" fillId="5" borderId="0" xfId="0" applyFont="1" applyFill="1" applyAlignment="1">
      <alignment vertical="center" wrapText="1"/>
    </xf>
    <xf numFmtId="0" fontId="10" fillId="5" borderId="0" xfId="0" applyFont="1" applyFill="1" applyAlignment="1">
      <alignment vertical="top" wrapText="1"/>
    </xf>
    <xf numFmtId="0" fontId="0" fillId="5" borderId="0" xfId="0" applyFill="1" applyAlignment="1">
      <alignment wrapText="1"/>
    </xf>
    <xf numFmtId="0" fontId="16" fillId="5" borderId="0" xfId="0" applyFont="1" applyFill="1" applyAlignment="1">
      <alignment vertical="top" wrapText="1"/>
    </xf>
    <xf numFmtId="0" fontId="0" fillId="0" borderId="0" xfId="0" applyProtection="1">
      <protection locked="0"/>
    </xf>
    <xf numFmtId="0" fontId="0" fillId="5" borderId="0" xfId="0" applyFill="1" applyAlignment="1" applyProtection="1">
      <alignment vertical="center" wrapText="1"/>
      <protection locked="0"/>
    </xf>
    <xf numFmtId="0" fontId="36" fillId="9" borderId="0" xfId="0" applyFont="1" applyFill="1" applyAlignment="1" applyProtection="1">
      <alignment horizontal="center" vertical="center" wrapText="1"/>
      <protection locked="0"/>
    </xf>
    <xf numFmtId="0" fontId="0" fillId="4" borderId="2" xfId="0" applyFill="1" applyBorder="1" applyProtection="1">
      <protection locked="0"/>
    </xf>
    <xf numFmtId="0" fontId="7" fillId="5" borderId="0" xfId="0" applyFont="1" applyFill="1" applyAlignment="1" applyProtection="1">
      <alignment vertical="center" wrapText="1"/>
      <protection locked="0"/>
    </xf>
    <xf numFmtId="0" fontId="19" fillId="5" borderId="3" xfId="0" applyFont="1" applyFill="1" applyBorder="1" applyAlignment="1" applyProtection="1">
      <alignment vertical="center" wrapText="1"/>
      <protection hidden="1"/>
    </xf>
    <xf numFmtId="0" fontId="37" fillId="10" borderId="3" xfId="0" applyFont="1" applyFill="1" applyBorder="1" applyAlignment="1" applyProtection="1">
      <alignment horizontal="center" vertical="center" wrapText="1"/>
      <protection hidden="1"/>
    </xf>
    <xf numFmtId="0" fontId="46" fillId="8" borderId="0" xfId="0" applyFont="1" applyFill="1" applyProtection="1">
      <protection locked="0"/>
    </xf>
    <xf numFmtId="14" fontId="0" fillId="9" borderId="0" xfId="0" applyNumberFormat="1" applyFill="1" applyProtection="1">
      <protection locked="0"/>
    </xf>
    <xf numFmtId="0" fontId="0" fillId="10" borderId="0" xfId="0" applyFill="1" applyProtection="1">
      <protection locked="0"/>
    </xf>
    <xf numFmtId="0" fontId="43" fillId="7" borderId="0" xfId="0" applyFont="1" applyFill="1" applyAlignment="1" applyProtection="1">
      <alignment horizontal="center" wrapText="1"/>
      <protection locked="0"/>
    </xf>
    <xf numFmtId="0" fontId="50" fillId="0" borderId="0" xfId="0" applyFont="1" applyAlignment="1" applyProtection="1">
      <alignment vertical="center" wrapText="1"/>
      <protection locked="0"/>
    </xf>
    <xf numFmtId="0" fontId="50" fillId="9" borderId="0" xfId="0" applyFont="1" applyFill="1" applyAlignment="1" applyProtection="1">
      <alignment vertical="center" wrapText="1"/>
      <protection locked="0"/>
    </xf>
    <xf numFmtId="0" fontId="43" fillId="7" borderId="0" xfId="0" applyFont="1" applyFill="1" applyProtection="1">
      <protection locked="0"/>
    </xf>
    <xf numFmtId="0" fontId="53" fillId="10" borderId="0" xfId="0" applyFont="1" applyFill="1" applyAlignment="1" applyProtection="1">
      <alignment wrapText="1"/>
      <protection locked="0"/>
    </xf>
    <xf numFmtId="0" fontId="43" fillId="12" borderId="0" xfId="0" applyFont="1" applyFill="1" applyAlignment="1" applyProtection="1">
      <alignment horizontal="center"/>
      <protection hidden="1"/>
    </xf>
    <xf numFmtId="14" fontId="43" fillId="12" borderId="0" xfId="0" applyNumberFormat="1" applyFont="1" applyFill="1" applyAlignment="1" applyProtection="1">
      <alignment horizontal="center"/>
      <protection hidden="1"/>
    </xf>
    <xf numFmtId="14" fontId="50" fillId="0" borderId="0" xfId="0" applyNumberFormat="1" applyFont="1" applyAlignment="1" applyProtection="1">
      <alignment vertical="center" wrapText="1"/>
      <protection hidden="1"/>
    </xf>
    <xf numFmtId="0" fontId="50" fillId="0" borderId="0" xfId="0" applyFont="1" applyAlignment="1" applyProtection="1">
      <alignment vertical="center" wrapText="1"/>
      <protection hidden="1"/>
    </xf>
    <xf numFmtId="0" fontId="55" fillId="5" borderId="1" xfId="0" applyFont="1" applyFill="1" applyBorder="1" applyAlignment="1" applyProtection="1">
      <alignment vertical="center" wrapText="1"/>
      <protection hidden="1"/>
    </xf>
    <xf numFmtId="0" fontId="55" fillId="5" borderId="2" xfId="0" applyFont="1" applyFill="1" applyBorder="1" applyAlignment="1" applyProtection="1">
      <alignment vertical="center" wrapText="1"/>
      <protection hidden="1"/>
    </xf>
    <xf numFmtId="0" fontId="6" fillId="8" borderId="0" xfId="0" applyFont="1" applyFill="1" applyAlignment="1" applyProtection="1">
      <alignment vertical="center" wrapText="1"/>
      <protection hidden="1"/>
    </xf>
    <xf numFmtId="0" fontId="4" fillId="5" borderId="0" xfId="0" applyFont="1" applyFill="1" applyAlignment="1" applyProtection="1">
      <alignment vertical="center" wrapText="1"/>
      <protection hidden="1"/>
    </xf>
    <xf numFmtId="0" fontId="36" fillId="9" borderId="0" xfId="0" applyFont="1" applyFill="1" applyAlignment="1" applyProtection="1">
      <alignment horizontal="center" vertical="center" wrapText="1"/>
      <protection hidden="1"/>
    </xf>
    <xf numFmtId="0" fontId="55" fillId="5" borderId="0" xfId="0" applyFont="1" applyFill="1" applyAlignment="1" applyProtection="1">
      <alignment vertical="center" wrapText="1"/>
      <protection hidden="1"/>
    </xf>
    <xf numFmtId="0" fontId="55" fillId="5" borderId="3" xfId="0" applyFont="1" applyFill="1" applyBorder="1" applyAlignment="1" applyProtection="1">
      <alignment vertical="center" wrapText="1"/>
      <protection hidden="1"/>
    </xf>
    <xf numFmtId="0" fontId="46" fillId="8" borderId="0" xfId="0" applyFont="1" applyFill="1" applyProtection="1">
      <protection hidden="1"/>
    </xf>
    <xf numFmtId="0" fontId="51" fillId="6" borderId="0" xfId="0" applyFont="1" applyFill="1" applyAlignment="1" applyProtection="1">
      <alignment horizontal="center" vertical="center" wrapText="1"/>
      <protection hidden="1"/>
    </xf>
    <xf numFmtId="0" fontId="39" fillId="6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0" fillId="6" borderId="0" xfId="0" applyFont="1" applyFill="1" applyAlignment="1" applyProtection="1">
      <alignment horizontal="center" vertical="center" wrapText="1"/>
      <protection hidden="1"/>
    </xf>
    <xf numFmtId="0" fontId="9" fillId="3" borderId="0" xfId="0" applyFont="1" applyFill="1" applyAlignment="1" applyProtection="1">
      <alignment horizontal="center" vertical="center" wrapText="1"/>
      <protection hidden="1"/>
    </xf>
    <xf numFmtId="0" fontId="16" fillId="5" borderId="0" xfId="0" applyFont="1" applyFill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28" fillId="10" borderId="2" xfId="0" applyFont="1" applyFill="1" applyBorder="1" applyAlignment="1" applyProtection="1">
      <alignment vertical="center" wrapText="1"/>
      <protection hidden="1"/>
    </xf>
    <xf numFmtId="0" fontId="25" fillId="5" borderId="2" xfId="0" applyFont="1" applyFill="1" applyBorder="1" applyAlignment="1" applyProtection="1">
      <alignment vertical="center" wrapText="1"/>
      <protection hidden="1"/>
    </xf>
    <xf numFmtId="0" fontId="25" fillId="0" borderId="2" xfId="0" applyFont="1" applyBorder="1" applyAlignment="1" applyProtection="1">
      <alignment wrapText="1"/>
      <protection hidden="1"/>
    </xf>
    <xf numFmtId="0" fontId="26" fillId="5" borderId="2" xfId="0" applyFont="1" applyFill="1" applyBorder="1" applyAlignment="1" applyProtection="1">
      <alignment vertical="center" wrapText="1"/>
      <protection hidden="1"/>
    </xf>
    <xf numFmtId="0" fontId="28" fillId="10" borderId="2" xfId="0" applyFont="1" applyFill="1" applyBorder="1" applyAlignment="1" applyProtection="1">
      <alignment horizontal="left" vertical="center" wrapText="1"/>
      <protection hidden="1"/>
    </xf>
    <xf numFmtId="0" fontId="26" fillId="5" borderId="2" xfId="0" applyFont="1" applyFill="1" applyBorder="1" applyAlignment="1" applyProtection="1">
      <alignment horizontal="left" vertical="center" wrapText="1"/>
      <protection hidden="1"/>
    </xf>
    <xf numFmtId="0" fontId="26" fillId="0" borderId="2" xfId="0" applyFont="1" applyBorder="1" applyAlignment="1" applyProtection="1">
      <alignment horizontal="left" wrapText="1"/>
      <protection hidden="1"/>
    </xf>
    <xf numFmtId="0" fontId="28" fillId="10" borderId="0" xfId="0" applyFont="1" applyFill="1" applyAlignment="1" applyProtection="1">
      <alignment horizontal="left" vertical="center" wrapText="1"/>
      <protection hidden="1"/>
    </xf>
    <xf numFmtId="0" fontId="26" fillId="5" borderId="0" xfId="0" applyFont="1" applyFill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horizontal="left" wrapText="1"/>
      <protection hidden="1"/>
    </xf>
    <xf numFmtId="0" fontId="38" fillId="11" borderId="0" xfId="0" applyFont="1" applyFill="1" applyAlignment="1" applyProtection="1">
      <alignment vertical="center" wrapText="1"/>
      <protection hidden="1"/>
    </xf>
    <xf numFmtId="0" fontId="27" fillId="4" borderId="0" xfId="0" applyFont="1" applyFill="1" applyAlignment="1" applyProtection="1">
      <alignment vertical="top" wrapText="1"/>
      <protection hidden="1"/>
    </xf>
    <xf numFmtId="0" fontId="0" fillId="5" borderId="0" xfId="0" applyFill="1" applyAlignment="1" applyProtection="1">
      <alignment horizontal="center" vertical="center" wrapText="1"/>
      <protection locked="0"/>
    </xf>
    <xf numFmtId="0" fontId="28" fillId="7" borderId="0" xfId="0" applyFont="1" applyFill="1" applyAlignment="1" applyProtection="1">
      <alignment horizontal="center" vertical="center" wrapText="1"/>
      <protection hidden="1"/>
    </xf>
    <xf numFmtId="0" fontId="22" fillId="2" borderId="0" xfId="0" applyFont="1" applyFill="1" applyAlignment="1" applyProtection="1">
      <alignment horizontal="left" vertical="center"/>
      <protection hidden="1"/>
    </xf>
    <xf numFmtId="0" fontId="23" fillId="8" borderId="0" xfId="0" applyFont="1" applyFill="1" applyAlignment="1" applyProtection="1">
      <alignment horizontal="left" vertical="center" wrapText="1"/>
      <protection hidden="1"/>
    </xf>
    <xf numFmtId="0" fontId="23" fillId="8" borderId="0" xfId="0" applyFont="1" applyFill="1" applyAlignment="1" applyProtection="1">
      <alignment horizontal="center" vertical="center" wrapText="1"/>
      <protection hidden="1"/>
    </xf>
    <xf numFmtId="0" fontId="23" fillId="2" borderId="0" xfId="0" applyFont="1" applyFill="1" applyAlignment="1" applyProtection="1">
      <alignment horizontal="left"/>
      <protection hidden="1"/>
    </xf>
    <xf numFmtId="0" fontId="28" fillId="10" borderId="1" xfId="0" applyFont="1" applyFill="1" applyBorder="1" applyAlignment="1" applyProtection="1">
      <alignment vertical="center" wrapText="1"/>
      <protection hidden="1"/>
    </xf>
    <xf numFmtId="0" fontId="25" fillId="5" borderId="1" xfId="0" applyFont="1" applyFill="1" applyBorder="1" applyAlignment="1" applyProtection="1">
      <alignment vertical="center" wrapText="1"/>
      <protection hidden="1"/>
    </xf>
    <xf numFmtId="0" fontId="25" fillId="0" borderId="1" xfId="0" applyFont="1" applyBorder="1" applyAlignment="1" applyProtection="1">
      <alignment wrapText="1"/>
      <protection hidden="1"/>
    </xf>
    <xf numFmtId="0" fontId="28" fillId="10" borderId="1" xfId="0" applyFont="1" applyFill="1" applyBorder="1" applyAlignment="1" applyProtection="1">
      <alignment horizontal="left" vertical="center" wrapText="1"/>
      <protection hidden="1"/>
    </xf>
    <xf numFmtId="0" fontId="25" fillId="5" borderId="1" xfId="0" applyFont="1" applyFill="1" applyBorder="1" applyAlignment="1" applyProtection="1">
      <alignment horizontal="left" vertical="center" wrapText="1"/>
      <protection hidden="1"/>
    </xf>
    <xf numFmtId="0" fontId="25" fillId="0" borderId="1" xfId="0" applyFont="1" applyBorder="1" applyAlignment="1" applyProtection="1">
      <alignment horizontal="left" wrapText="1"/>
      <protection hidden="1"/>
    </xf>
    <xf numFmtId="0" fontId="30" fillId="5" borderId="0" xfId="0" applyFont="1" applyFill="1" applyAlignment="1" applyProtection="1">
      <alignment horizontal="center" vertical="center" wrapText="1"/>
      <protection locked="0"/>
    </xf>
    <xf numFmtId="0" fontId="31" fillId="6" borderId="0" xfId="0" applyFont="1" applyFill="1" applyAlignment="1" applyProtection="1">
      <alignment horizontal="center" vertical="center" wrapText="1"/>
      <protection hidden="1"/>
    </xf>
    <xf numFmtId="0" fontId="34" fillId="6" borderId="0" xfId="0" applyFont="1" applyFill="1" applyAlignment="1" applyProtection="1">
      <alignment vertical="center" wrapText="1"/>
      <protection hidden="1"/>
    </xf>
    <xf numFmtId="0" fontId="32" fillId="6" borderId="0" xfId="0" applyFont="1" applyFill="1" applyAlignment="1" applyProtection="1">
      <alignment vertical="center" wrapText="1"/>
      <protection hidden="1"/>
    </xf>
    <xf numFmtId="0" fontId="1" fillId="3" borderId="0" xfId="0" applyFont="1" applyFill="1" applyProtection="1">
      <protection hidden="1"/>
    </xf>
    <xf numFmtId="0" fontId="56" fillId="6" borderId="0" xfId="0" applyFont="1" applyFill="1" applyAlignment="1" applyProtection="1">
      <alignment vertical="center" wrapText="1"/>
      <protection hidden="1"/>
    </xf>
    <xf numFmtId="0" fontId="57" fillId="6" borderId="0" xfId="0" applyFont="1" applyFill="1" applyAlignment="1" applyProtection="1">
      <alignment vertical="center" wrapText="1"/>
      <protection hidden="1"/>
    </xf>
    <xf numFmtId="0" fontId="33" fillId="6" borderId="0" xfId="0" applyFont="1" applyFill="1" applyAlignment="1" applyProtection="1">
      <alignment vertical="center" wrapText="1"/>
      <protection hidden="1"/>
    </xf>
    <xf numFmtId="0" fontId="21" fillId="3" borderId="0" xfId="0" applyFont="1" applyFill="1" applyProtection="1">
      <protection hidden="1"/>
    </xf>
    <xf numFmtId="0" fontId="20" fillId="5" borderId="0" xfId="0" applyFont="1" applyFill="1" applyAlignment="1" applyProtection="1">
      <alignment horizontal="right" vertical="center" wrapText="1"/>
      <protection locked="0"/>
    </xf>
    <xf numFmtId="0" fontId="21" fillId="5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Protection="1">
      <protection locked="0"/>
    </xf>
    <xf numFmtId="0" fontId="44" fillId="6" borderId="0" xfId="0" applyFont="1" applyFill="1" applyAlignment="1" applyProtection="1">
      <alignment horizontal="center" vertical="center" wrapText="1"/>
      <protection hidden="1"/>
    </xf>
    <xf numFmtId="0" fontId="44" fillId="6" borderId="0" xfId="0" applyFont="1" applyFill="1" applyAlignment="1" applyProtection="1">
      <alignment horizontal="center" vertical="center"/>
      <protection hidden="1"/>
    </xf>
    <xf numFmtId="0" fontId="45" fillId="8" borderId="0" xfId="0" applyFont="1" applyFill="1" applyAlignment="1" applyProtection="1">
      <alignment horizontal="center"/>
      <protection hidden="1"/>
    </xf>
    <xf numFmtId="0" fontId="37" fillId="7" borderId="0" xfId="0" applyFont="1" applyFill="1" applyProtection="1">
      <protection hidden="1"/>
    </xf>
    <xf numFmtId="0" fontId="37" fillId="7" borderId="0" xfId="0" applyFont="1" applyFill="1" applyProtection="1">
      <protection locked="0"/>
    </xf>
    <xf numFmtId="0" fontId="48" fillId="13" borderId="0" xfId="0" applyFont="1" applyFill="1" applyAlignment="1" applyProtection="1">
      <alignment vertical="center" wrapText="1"/>
      <protection locked="0"/>
    </xf>
    <xf numFmtId="0" fontId="49" fillId="6" borderId="0" xfId="0" applyFont="1" applyFill="1" applyAlignment="1" applyProtection="1">
      <alignment horizontal="center"/>
      <protection hidden="1"/>
    </xf>
    <xf numFmtId="0" fontId="52" fillId="8" borderId="0" xfId="0" applyFont="1" applyFill="1" applyAlignment="1" applyProtection="1">
      <alignment vertical="center" wrapText="1"/>
      <protection locked="0"/>
    </xf>
    <xf numFmtId="0" fontId="46" fillId="8" borderId="0" xfId="0" applyFont="1" applyFill="1" applyAlignment="1" applyProtection="1">
      <alignment vertical="center" wrapText="1"/>
      <protection hidden="1"/>
    </xf>
    <xf numFmtId="0" fontId="43" fillId="9" borderId="0" xfId="0" applyFont="1" applyFill="1" applyAlignment="1" applyProtection="1">
      <alignment vertical="center"/>
      <protection locked="0"/>
    </xf>
    <xf numFmtId="14" fontId="46" fillId="8" borderId="0" xfId="0" applyNumberFormat="1" applyFont="1" applyFill="1" applyAlignment="1" applyProtection="1">
      <alignment vertical="center" wrapText="1"/>
      <protection hidden="1"/>
    </xf>
    <xf numFmtId="14" fontId="43" fillId="9" borderId="0" xfId="0" applyNumberFormat="1" applyFont="1" applyFill="1" applyAlignment="1" applyProtection="1">
      <alignment vertical="center"/>
      <protection locked="0"/>
    </xf>
    <xf numFmtId="14" fontId="43" fillId="13" borderId="0" xfId="0" applyNumberFormat="1" applyFont="1" applyFill="1" applyProtection="1">
      <protection locked="0"/>
    </xf>
    <xf numFmtId="0" fontId="43" fillId="13" borderId="0" xfId="0" applyFont="1" applyFill="1" applyProtection="1">
      <protection locked="0"/>
    </xf>
    <xf numFmtId="0" fontId="54" fillId="8" borderId="0" xfId="0" applyFont="1" applyFill="1" applyAlignment="1" applyProtection="1">
      <alignment vertical="center" wrapText="1"/>
      <protection hidden="1"/>
    </xf>
    <xf numFmtId="0" fontId="47" fillId="10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1" fillId="3" borderId="0" xfId="0" applyFont="1" applyFill="1"/>
    <xf numFmtId="0" fontId="28" fillId="3" borderId="0" xfId="0" applyFont="1" applyFill="1"/>
    <xf numFmtId="0" fontId="29" fillId="3" borderId="0" xfId="0" applyFont="1" applyFill="1"/>
    <xf numFmtId="0" fontId="24" fillId="3" borderId="0" xfId="0" applyFont="1" applyFill="1"/>
    <xf numFmtId="0" fontId="21" fillId="3" borderId="0" xfId="0" applyFont="1" applyFill="1"/>
    <xf numFmtId="0" fontId="3" fillId="3" borderId="0" xfId="0" applyFont="1" applyFill="1" applyAlignment="1">
      <alignment horizontal="right"/>
    </xf>
    <xf numFmtId="0" fontId="11" fillId="5" borderId="0" xfId="0" applyFont="1" applyFill="1" applyAlignment="1">
      <alignment vertical="center" wrapText="1"/>
    </xf>
    <xf numFmtId="0" fontId="21" fillId="7" borderId="0" xfId="0" applyFont="1" applyFill="1" applyAlignment="1">
      <alignment vertical="center" wrapText="1"/>
    </xf>
    <xf numFmtId="0" fontId="14" fillId="5" borderId="0" xfId="0" applyFont="1" applyFill="1" applyAlignment="1">
      <alignment vertical="center" wrapText="1"/>
    </xf>
    <xf numFmtId="0" fontId="39" fillId="6" borderId="0" xfId="0" applyFont="1" applyFill="1" applyAlignment="1">
      <alignment horizontal="center" vertical="center" wrapText="1"/>
    </xf>
    <xf numFmtId="0" fontId="40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41" fillId="6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22" fillId="6" borderId="0" xfId="0" applyFont="1" applyFill="1" applyAlignment="1">
      <alignment vertical="center" wrapText="1"/>
    </xf>
    <xf numFmtId="0" fontId="29" fillId="6" borderId="0" xfId="0" applyFont="1" applyFill="1" applyAlignment="1">
      <alignment vertical="center" wrapText="1"/>
    </xf>
    <xf numFmtId="0" fontId="35" fillId="6" borderId="0" xfId="0" applyFont="1" applyFill="1" applyAlignment="1">
      <alignment vertical="center" wrapText="1"/>
    </xf>
    <xf numFmtId="0" fontId="2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vertical="center" wrapText="1"/>
    </xf>
    <xf numFmtId="0" fontId="42" fillId="6" borderId="0" xfId="0" applyFont="1" applyFill="1" applyAlignment="1">
      <alignment vertical="center" wrapText="1"/>
    </xf>
    <xf numFmtId="0" fontId="1" fillId="6" borderId="0" xfId="0" applyFont="1" applyFill="1" applyAlignment="1">
      <alignment wrapText="1"/>
    </xf>
    <xf numFmtId="0" fontId="22" fillId="6" borderId="0" xfId="0" applyFont="1" applyFill="1" applyAlignment="1">
      <alignment wrapText="1"/>
    </xf>
    <xf numFmtId="0" fontId="29" fillId="6" borderId="0" xfId="0" applyFont="1" applyFill="1" applyAlignment="1">
      <alignment wrapText="1"/>
    </xf>
    <xf numFmtId="0" fontId="58" fillId="6" borderId="0" xfId="0" applyFont="1" applyFill="1" applyAlignment="1">
      <alignment wrapText="1"/>
    </xf>
    <xf numFmtId="0" fontId="59" fillId="6" borderId="0" xfId="0" applyFont="1" applyFill="1" applyAlignment="1">
      <alignment wrapText="1"/>
    </xf>
    <xf numFmtId="0" fontId="3" fillId="5" borderId="0" xfId="0" applyFont="1" applyFill="1" applyAlignment="1">
      <alignment horizontal="right" wrapText="1"/>
    </xf>
    <xf numFmtId="0" fontId="1" fillId="5" borderId="0" xfId="0" applyFont="1" applyFill="1" applyAlignment="1">
      <alignment wrapText="1"/>
    </xf>
    <xf numFmtId="0" fontId="14" fillId="5" borderId="0" xfId="0" applyFont="1" applyFill="1" applyAlignment="1">
      <alignment vertical="top" wrapText="1"/>
    </xf>
    <xf numFmtId="0" fontId="8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16">
    <dxf>
      <fill>
        <patternFill patternType="solid">
          <bgColor rgb="FFFFF9E6"/>
        </patternFill>
      </fill>
    </dxf>
    <dxf>
      <fill>
        <patternFill patternType="solid">
          <bgColor rgb="FFFFF9E6"/>
        </patternFill>
      </fill>
    </dxf>
    <dxf>
      <font>
        <b/>
        <color rgb="FF990000"/>
      </font>
      <fill>
        <patternFill>
          <bgColor rgb="FFF4CCCC"/>
        </patternFill>
      </fill>
    </dxf>
    <dxf>
      <font>
        <b/>
        <color rgb="FF783F04"/>
      </font>
      <fill>
        <patternFill>
          <bgColor rgb="FFFCE5CD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b/>
        <color rgb="FF9C6500"/>
      </font>
      <fill>
        <patternFill patternType="solid">
          <bgColor rgb="FFFFEB9C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1F4E78"/>
      </font>
      <fill>
        <patternFill patternType="solid">
          <bgColor rgb="FFDDEBF7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b/>
        <color rgb="FF9C6500"/>
      </font>
      <fill>
        <patternFill patternType="solid">
          <bgColor rgb="FFFFEB9C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4CC"/>
        </patternFill>
      </fill>
    </dxf>
    <dxf>
      <fill>
        <patternFill patternType="solid">
          <bgColor rgb="FFFFE2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1187932</xdr:colOff>
      <xdr:row>7</xdr:row>
      <xdr:rowOff>76253</xdr:rowOff>
    </xdr:from>
    <xdr:to>
      <xdr:col>1</xdr:col>
      <xdr:colOff>1358582</xdr:colOff>
      <xdr:row>8</xdr:row>
      <xdr:rowOff>98789</xdr:rowOff>
    </xdr:to>
    <xdr:sp macro="" textlink="">
      <xdr:nvSpPr>
        <xdr:cNvPr id="2" name="Seta: para Baix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3325765" y="1610836"/>
          <a:ext cx="170650" cy="202453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twoCellAnchor>
  <xdr:oneCellAnchor>
    <xdr:from>
      <xdr:col>0</xdr:col>
      <xdr:colOff>19050</xdr:colOff>
      <xdr:row>0</xdr:row>
      <xdr:rowOff>0</xdr:rowOff>
    </xdr:from>
    <xdr:ext cx="1733550" cy="866774"/>
    <xdr:pic>
      <xdr:nvPicPr>
        <xdr:cNvPr id="3" name="/xl/media/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733550" cy="8667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971985</xdr:colOff>
      <xdr:row>3</xdr:row>
      <xdr:rowOff>12699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ADBA61-115F-2601-C1A8-7B91A3015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40385" cy="1054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11907</xdr:colOff>
      <xdr:row>0</xdr:row>
      <xdr:rowOff>71439</xdr:rowOff>
    </xdr:from>
    <xdr:ext cx="1435893" cy="746286"/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7" y="71439"/>
          <a:ext cx="1435893" cy="74628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40481</xdr:colOff>
      <xdr:row>0</xdr:row>
      <xdr:rowOff>47625</xdr:rowOff>
    </xdr:from>
    <xdr:ext cx="1626394" cy="802496"/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81" y="47625"/>
          <a:ext cx="1626394" cy="80249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16668</xdr:colOff>
      <xdr:row>0</xdr:row>
      <xdr:rowOff>16669</xdr:rowOff>
    </xdr:from>
    <xdr:ext cx="1809750" cy="869156"/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" y="16669"/>
          <a:ext cx="1809750" cy="869156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NAEGRTable" displayName="CNAEGRTable" ref="A7:L680" totalsRowShown="0">
  <tableColumns count="12">
    <tableColumn id="1" xr3:uid="{00000000-0010-0000-0000-000001000000}" name="CNAE (classe)"/>
    <tableColumn id="2" xr3:uid="{00000000-0010-0000-0000-000002000000}" name="Denominação"/>
    <tableColumn id="3" xr3:uid="{00000000-0010-0000-0000-000003000000}" name="GR NR-04"/>
    <tableColumn id="4" xr3:uid="{00000000-0010-0000-0000-000004000000}" name="CIPA total (h)"/>
    <tableColumn id="5" xr3:uid="{00000000-0010-0000-0000-000005000000}" name="CIPA presencial mín. (h)"/>
    <tableColumn id="6" xr3:uid="{00000000-0010-0000-0000-000006000000}" name="Seção"/>
    <tableColumn id="7" xr3:uid="{00000000-0010-0000-0000-000007000000}" name="Seção - denominação"/>
    <tableColumn id="8" xr3:uid="{00000000-0010-0000-0000-000008000000}" name="Divisão"/>
    <tableColumn id="9" xr3:uid="{00000000-0010-0000-0000-000009000000}" name="Divisão - denominação"/>
    <tableColumn id="10" xr3:uid="{00000000-0010-0000-0000-00000A000000}" name="Grupo"/>
    <tableColumn id="11" xr3:uid="{00000000-0010-0000-0000-00000B000000}" name="Grupo - denominação"/>
    <tableColumn id="12" xr3:uid="{00000000-0010-0000-0000-00000C000000}" name="Fonte oficial NR-0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imensionamentoCIPATable" displayName="DimensionamentoCIPATable" ref="A18:M31" totalsRowShown="0">
  <tableColumns count="13">
    <tableColumn id="1" xr3:uid="{00000000-0010-0000-0100-000001000000}" name="Faixa"/>
    <tableColumn id="2" xr3:uid="{00000000-0010-0000-0100-000002000000}" name="Mínimo"/>
    <tableColumn id="3" xr3:uid="{00000000-0010-0000-0100-000003000000}" name="Máximo"/>
    <tableColumn id="4" xr3:uid="{00000000-0010-0000-0100-000004000000}" name="GR1_Efetivos"/>
    <tableColumn id="5" xr3:uid="{00000000-0010-0000-0100-000005000000}" name="GR1_Suplentes"/>
    <tableColumn id="6" xr3:uid="{00000000-0010-0000-0100-000006000000}" name="GR2_Efetivos"/>
    <tableColumn id="7" xr3:uid="{00000000-0010-0000-0100-000007000000}" name="GR2_Suplentes"/>
    <tableColumn id="8" xr3:uid="{00000000-0010-0000-0100-000008000000}" name="GR3_Efetivos"/>
    <tableColumn id="9" xr3:uid="{00000000-0010-0000-0100-000009000000}" name="GR3_Suplentes"/>
    <tableColumn id="10" xr3:uid="{00000000-0010-0000-0100-00000A000000}" name="GR4_Efetivos"/>
    <tableColumn id="11" xr3:uid="{00000000-0010-0000-0100-00000B000000}" name="GR4_Suplentes"/>
    <tableColumn id="12" xr3:uid="{00000000-0010-0000-0100-00000C000000}" name="Fonte oficial NR-05"/>
    <tableColumn id="13" xr3:uid="{00000000-0010-0000-0100-00000D000000}" name="Observaçã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ferenciasTable" displayName="ReferenciasTable" ref="A7:G13" totalsRowShown="0">
  <tableColumns count="7">
    <tableColumn id="1" xr3:uid="{00000000-0010-0000-0200-000001000000}" name="Tema"/>
    <tableColumn id="2" xr3:uid="{00000000-0010-0000-0200-000002000000}" name="Regra utilizada"/>
    <tableColumn id="3" xr3:uid="{00000000-0010-0000-0200-000003000000}" name="Base normativa"/>
    <tableColumn id="4" xr3:uid="{00000000-0010-0000-0200-000004000000}" name="Fonte oficial"/>
    <tableColumn id="5" xr3:uid="{00000000-0010-0000-0200-000005000000}" name="Data de consulta"/>
    <tableColumn id="6" xr3:uid="{00000000-0010-0000-0200-000006000000}" name="Status"/>
    <tableColumn id="7" xr3:uid="{00000000-0010-0000-0200-000007000000}" name="Observ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MAIS Segurança">
      <a:dk1>
        <a:srgbClr val="111111"/>
      </a:dk1>
      <a:lt1>
        <a:srgbClr val="FFFFFF"/>
      </a:lt1>
      <a:dk2>
        <a:srgbClr val="0E2841"/>
      </a:dk2>
      <a:lt2>
        <a:srgbClr val="F3F4F6"/>
      </a:lt2>
      <a:accent1>
        <a:srgbClr val="F2C94C"/>
      </a:accent1>
      <a:accent2>
        <a:srgbClr val="1F1F1F"/>
      </a:accent2>
      <a:accent3>
        <a:srgbClr val="2E7D32"/>
      </a:accent3>
      <a:accent4>
        <a:srgbClr val="6B7280"/>
      </a:accent4>
      <a:accent5>
        <a:srgbClr val="F59E0B"/>
      </a:accent5>
      <a:accent6>
        <a:srgbClr val="B91C1C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AIS Seguranç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90" zoomScaleNormal="90" workbookViewId="0">
      <selection activeCell="B9" sqref="B9"/>
    </sheetView>
  </sheetViews>
  <sheetFormatPr defaultRowHeight="14.25"/>
  <cols>
    <col min="1" max="1" width="28" style="19" customWidth="1"/>
    <col min="2" max="2" width="18" style="19" customWidth="1"/>
    <col min="3" max="3" width="4" style="19" customWidth="1"/>
    <col min="4" max="4" width="33.75" style="19" customWidth="1"/>
    <col min="5" max="5" width="24" style="19" customWidth="1"/>
    <col min="6" max="6" width="44" style="19" customWidth="1"/>
    <col min="7" max="7" width="12.375" style="19" customWidth="1"/>
    <col min="8" max="8" width="11.25" style="19" hidden="1" customWidth="1"/>
    <col min="9" max="16384" width="9" style="19"/>
  </cols>
  <sheetData>
    <row r="1" spans="1:8" ht="17.25" customHeight="1">
      <c r="A1" s="78"/>
      <c r="B1" s="78"/>
      <c r="C1" s="79" t="s">
        <v>0</v>
      </c>
      <c r="D1" s="80"/>
      <c r="E1" s="80"/>
      <c r="F1" s="80"/>
      <c r="G1" s="81"/>
      <c r="H1" s="81"/>
    </row>
    <row r="2" spans="1:8" ht="17.25" customHeight="1">
      <c r="A2" s="78"/>
      <c r="B2" s="78"/>
      <c r="C2" s="80"/>
      <c r="D2" s="80"/>
      <c r="E2" s="80"/>
      <c r="F2" s="80"/>
      <c r="G2" s="81"/>
      <c r="H2" s="81"/>
    </row>
    <row r="3" spans="1:8" ht="17.25" customHeight="1">
      <c r="A3" s="78"/>
      <c r="B3" s="78"/>
      <c r="C3" s="82" t="s">
        <v>1</v>
      </c>
      <c r="D3" s="80"/>
      <c r="E3" s="80"/>
      <c r="F3" s="80"/>
      <c r="G3" s="81"/>
      <c r="H3" s="81"/>
    </row>
    <row r="4" spans="1:8" ht="17.25" customHeight="1">
      <c r="A4" s="78"/>
      <c r="B4" s="78"/>
      <c r="C4" s="83" t="s">
        <v>2</v>
      </c>
      <c r="D4" s="84"/>
      <c r="E4" s="84"/>
      <c r="F4" s="84"/>
      <c r="G4" s="85"/>
      <c r="H4" s="85"/>
    </row>
    <row r="5" spans="1:8" ht="17.25" customHeight="1">
      <c r="A5" s="86" t="s">
        <v>3</v>
      </c>
      <c r="B5" s="87"/>
      <c r="C5" s="87"/>
      <c r="D5" s="87"/>
      <c r="E5" s="87"/>
      <c r="F5" s="87"/>
      <c r="G5" s="88"/>
      <c r="H5" s="88"/>
    </row>
    <row r="6" spans="1:8">
      <c r="A6" s="20"/>
      <c r="B6" s="20"/>
      <c r="C6" s="20"/>
      <c r="D6" s="20"/>
      <c r="E6" s="20"/>
      <c r="F6" s="20"/>
    </row>
    <row r="7" spans="1:8" ht="18.75" customHeight="1">
      <c r="A7" s="66" t="s">
        <v>4</v>
      </c>
      <c r="B7" s="66"/>
      <c r="C7" s="66"/>
      <c r="D7" s="66"/>
      <c r="E7" s="66"/>
      <c r="F7" s="66"/>
      <c r="G7" s="67"/>
      <c r="H7" s="67"/>
    </row>
    <row r="8" spans="1:8">
      <c r="A8" s="77" t="s">
        <v>5</v>
      </c>
      <c r="B8" s="77"/>
      <c r="C8" s="65"/>
      <c r="D8" s="20"/>
      <c r="E8" s="20"/>
      <c r="F8" s="20"/>
    </row>
    <row r="9" spans="1:8" ht="30" customHeight="1">
      <c r="A9" s="40" t="s">
        <v>6</v>
      </c>
      <c r="B9" s="21" t="s">
        <v>7</v>
      </c>
      <c r="C9" s="65"/>
      <c r="D9" s="68" t="s">
        <v>8</v>
      </c>
      <c r="E9" s="68"/>
      <c r="F9" s="69" t="s">
        <v>9</v>
      </c>
      <c r="G9" s="70"/>
      <c r="H9" s="70"/>
    </row>
    <row r="10" spans="1:8" ht="18.75" customHeight="1">
      <c r="A10" s="41" t="s">
        <v>10</v>
      </c>
      <c r="B10" s="42" t="str">
        <f>IF(B9="","",IF(MID(B9&amp;"",3,1)=".",B9&amp;"",IF(MID(B9&amp;"",5,1)="-",LEFT(B9&amp;"",2)&amp;"."&amp;MID(B9&amp;"",3,2)&amp;"-"&amp;MID(B9&amp;"",6,1),LEFT(B9&amp;"",2)&amp;"."&amp;MID(B9&amp;"",3,2)&amp;"-"&amp;MID(B9&amp;"",5,1))))</f>
        <v>43.21-5</v>
      </c>
      <c r="C10" s="65"/>
      <c r="D10" s="38" t="s">
        <v>11</v>
      </c>
      <c r="E10" s="71" t="str">
        <f>IFERROR(VLOOKUP($B$10,'CNAE x GR'!$A$8:$E$680,2,FALSE),"CNAE não localizado")</f>
        <v>Instalações elétricas</v>
      </c>
      <c r="F10" s="72"/>
      <c r="G10" s="73"/>
      <c r="H10" s="73"/>
    </row>
    <row r="11" spans="1:8" ht="27.75" customHeight="1">
      <c r="A11" s="41" t="s">
        <v>12</v>
      </c>
      <c r="B11" s="21">
        <v>40</v>
      </c>
      <c r="C11" s="65"/>
      <c r="D11" s="38" t="s">
        <v>13</v>
      </c>
      <c r="E11" s="74">
        <f>IFERROR(VLOOKUP($B$10,'CNAE x GR'!$A$8:$E$680,3,FALSE),"")</f>
        <v>3</v>
      </c>
      <c r="F11" s="75"/>
      <c r="G11" s="76"/>
      <c r="H11" s="76"/>
    </row>
    <row r="12" spans="1:8" ht="22.5" customHeight="1">
      <c r="A12" s="65"/>
      <c r="B12" s="65"/>
      <c r="C12" s="65"/>
      <c r="D12" s="39" t="s">
        <v>14</v>
      </c>
      <c r="E12" s="53" t="str">
        <f>IFERROR(VLOOKUP($B$10,'CNAE x GR'!$A$8:$E$680,4,FALSE)&amp;" horas","")</f>
        <v>16 horas</v>
      </c>
      <c r="F12" s="54"/>
      <c r="G12" s="55"/>
      <c r="H12" s="55"/>
    </row>
    <row r="13" spans="1:8" ht="24.75" customHeight="1">
      <c r="A13" s="65"/>
      <c r="B13" s="65"/>
      <c r="C13" s="65"/>
      <c r="D13" s="39" t="s">
        <v>15</v>
      </c>
      <c r="E13" s="53" t="str">
        <f>IFERROR(IF(VLOOKUP($B$10,'CNAE x GR'!$A$8:$E$680,5,FALSE)=0,"Sem mínimo presencial específico",VLOOKUP($B$10,'CNAE x GR'!$A$8:$E$680,5,FALSE)&amp;" horas"),"")</f>
        <v>8 horas</v>
      </c>
      <c r="F13" s="54"/>
      <c r="G13" s="55"/>
      <c r="H13" s="55"/>
    </row>
    <row r="14" spans="1:8" ht="30" customHeight="1">
      <c r="A14" s="65"/>
      <c r="B14" s="65"/>
      <c r="C14" s="65"/>
      <c r="D14" s="39" t="s">
        <v>16</v>
      </c>
      <c r="E14" s="53" t="str">
        <f>IFERROR(IF($B$11="","",IF(E15&gt;0,"Constituir CIPA","Não se enquadra no Quadro I*")),"")</f>
        <v>Constituir CIPA</v>
      </c>
      <c r="F14" s="56" t="s">
        <v>17</v>
      </c>
      <c r="G14" s="55"/>
      <c r="H14" s="55"/>
    </row>
    <row r="15" spans="1:8" ht="33.950000000000003" customHeight="1">
      <c r="A15" s="65"/>
      <c r="B15" s="65"/>
      <c r="C15" s="65"/>
      <c r="D15" s="39" t="s">
        <v>18</v>
      </c>
      <c r="E15" s="57">
        <f>IFERROR(IF($B$11="","",IF($B$11&gt;10000,INDEX('Dimensionamento NR05'!$D$19:$K$31,13,MATCH("GR"&amp;$E$11&amp;"_Efetivos",'Dimensionamento NR05'!$D$18:$K$18,0))+CEILING(($B$11-10000)/2500,1)*INDEX('Dimensionamento NR05'!$D$33:$K$33,1,MATCH("GR"&amp;$E$11&amp;"_Efetivos",'Dimensionamento NR05'!$D$18:$K$18,0)),INDEX('Dimensionamento NR05'!$D$19:$K$31,MATCH($B$11,'Dimensionamento NR05'!$B$19:$B$31,1),MATCH("GR"&amp;$E$11&amp;"_Efetivos",'Dimensionamento NR05'!$D$18:$K$18,0)))),"")</f>
        <v>1</v>
      </c>
      <c r="F15" s="58" t="str">
        <f>IF(ISNUMBER(E15),"Empregados: "&amp;E15&amp;" eleito(s) | Empregador: "&amp;E15&amp;" designado(s) | Total: "&amp;(E15*2)&amp;" efetivo(s)",IF(E15="","",E15))</f>
        <v>Empregados: 1 eleito(s) | Empregador: 1 designado(s) | Total: 2 efetivo(s)</v>
      </c>
      <c r="G15" s="59"/>
      <c r="H15" s="59"/>
    </row>
    <row r="16" spans="1:8" ht="33.950000000000003" customHeight="1">
      <c r="A16" s="65"/>
      <c r="B16" s="65"/>
      <c r="C16" s="65"/>
      <c r="D16" s="43" t="s">
        <v>19</v>
      </c>
      <c r="E16" s="60">
        <f>IFERROR(IF($B$11="","",IF($B$11&gt;10000,INDEX('Dimensionamento NR05'!$D$19:$K$31,13,MATCH("GR"&amp;$E$11&amp;"_Suplentes",'Dimensionamento NR05'!$D$18:$K$18,0))+CEILING(($B$11-10000)/2500,1)*INDEX('Dimensionamento NR05'!$D$33:$K$33,1,MATCH("GR"&amp;$E$11&amp;"_Suplentes",'Dimensionamento NR05'!$D$18:$K$18,0)),INDEX('Dimensionamento NR05'!$D$19:$K$31,MATCH($B$11,'Dimensionamento NR05'!$B$19:$B$31,1),MATCH("GR"&amp;$E$11&amp;"_Suplentes",'Dimensionamento NR05'!$D$18:$K$18,0)))),"")</f>
        <v>1</v>
      </c>
      <c r="F16" s="61" t="str">
        <f>IF(ISNUMBER(E16),"Empregados: "&amp;E16&amp;" eleito(s) | Empregador: "&amp;E16&amp;" designado(s) | Total: "&amp;(E16*2)&amp;" suplente(s)",IF(E16="","",E16))</f>
        <v>Empregados: 1 eleito(s) | Empregador: 1 designado(s) | Total: 2 suplente(s)</v>
      </c>
      <c r="G16" s="62"/>
      <c r="H16" s="62"/>
    </row>
    <row r="17" spans="1:8" ht="33.950000000000003" customHeight="1">
      <c r="A17" s="65"/>
      <c r="B17" s="65"/>
      <c r="C17" s="65"/>
      <c r="D17" s="44" t="s">
        <v>20</v>
      </c>
      <c r="E17" s="25">
        <f>IF(AND(ISNUMBER(E15),ISNUMBER(E16)),2*(E15+E16),"")</f>
        <v>4</v>
      </c>
      <c r="F17" s="24" t="str">
        <f>IF(E17="","",(E15+E16)&amp;" empregados + "&amp;(E15+E16)&amp;" empregador = "&amp;E17&amp;" integrantes")</f>
        <v>2 empregados + 2 empregador = 4 integrantes</v>
      </c>
      <c r="G17" s="22"/>
    </row>
    <row r="18" spans="1:8" ht="44.25" customHeight="1">
      <c r="A18" s="63" t="s">
        <v>21</v>
      </c>
      <c r="B18" s="63"/>
      <c r="C18" s="63"/>
      <c r="D18" s="63"/>
      <c r="E18" s="63"/>
      <c r="F18" s="63"/>
      <c r="G18" s="64"/>
      <c r="H18" s="64"/>
    </row>
    <row r="19" spans="1:8" ht="25.5" customHeight="1">
      <c r="A19" s="23" t="s">
        <v>22</v>
      </c>
      <c r="B19" s="51" t="s">
        <v>23</v>
      </c>
      <c r="C19" s="51"/>
      <c r="D19" s="51"/>
      <c r="E19" s="51"/>
      <c r="F19" s="51"/>
      <c r="G19" s="52"/>
      <c r="H19" s="52"/>
    </row>
    <row r="20" spans="1:8" ht="25.5" customHeight="1">
      <c r="A20" s="23" t="s">
        <v>24</v>
      </c>
      <c r="B20" s="51" t="s">
        <v>25</v>
      </c>
      <c r="C20" s="51"/>
      <c r="D20" s="51"/>
      <c r="E20" s="51"/>
      <c r="F20" s="51"/>
      <c r="G20" s="52"/>
      <c r="H20" s="52"/>
    </row>
    <row r="21" spans="1:8" ht="25.5" customHeight="1">
      <c r="A21" s="23" t="s">
        <v>26</v>
      </c>
      <c r="B21" s="51" t="s">
        <v>27</v>
      </c>
      <c r="C21" s="51"/>
      <c r="D21" s="51"/>
      <c r="E21" s="51"/>
      <c r="F21" s="51"/>
      <c r="G21" s="52"/>
      <c r="H21" s="52"/>
    </row>
    <row r="22" spans="1:8" ht="25.5" customHeight="1">
      <c r="A22" s="23" t="s">
        <v>28</v>
      </c>
      <c r="B22" s="51" t="s">
        <v>29</v>
      </c>
      <c r="C22" s="51"/>
      <c r="D22" s="51"/>
      <c r="E22" s="51"/>
      <c r="F22" s="51"/>
      <c r="G22" s="52"/>
      <c r="H22" s="52"/>
    </row>
    <row r="23" spans="1:8" hidden="1">
      <c r="A23" s="20"/>
      <c r="B23" s="20"/>
      <c r="C23" s="20"/>
      <c r="D23" s="20"/>
      <c r="E23" s="20"/>
      <c r="F23" s="20"/>
    </row>
    <row r="24" spans="1:8" hidden="1">
      <c r="A24" s="20"/>
      <c r="B24" s="20"/>
      <c r="C24" s="20"/>
      <c r="D24" s="20"/>
      <c r="E24" s="20"/>
      <c r="F24" s="20"/>
    </row>
    <row r="25" spans="1:8" ht="18" customHeight="1">
      <c r="A25" s="47" t="s">
        <v>30</v>
      </c>
      <c r="B25" s="47"/>
      <c r="C25" s="47"/>
      <c r="D25" s="47"/>
      <c r="E25" s="47"/>
      <c r="F25" s="47"/>
      <c r="G25" s="48"/>
      <c r="H25" s="48"/>
    </row>
    <row r="26" spans="1:8" ht="23.25" customHeight="1">
      <c r="A26" s="49" t="s">
        <v>31</v>
      </c>
      <c r="B26" s="49"/>
      <c r="C26" s="49"/>
      <c r="D26" s="49"/>
      <c r="E26" s="49"/>
      <c r="F26" s="49"/>
      <c r="G26" s="50"/>
      <c r="H26" s="50"/>
    </row>
  </sheetData>
  <sheetProtection sheet="1" formatCells="0" selectLockedCells="1"/>
  <mergeCells count="24">
    <mergeCell ref="A1:B4"/>
    <mergeCell ref="C1:H2"/>
    <mergeCell ref="C3:H3"/>
    <mergeCell ref="C4:H4"/>
    <mergeCell ref="A5:H5"/>
    <mergeCell ref="A7:H7"/>
    <mergeCell ref="D9:H9"/>
    <mergeCell ref="E10:H10"/>
    <mergeCell ref="E11:H11"/>
    <mergeCell ref="E12:H12"/>
    <mergeCell ref="A8:B8"/>
    <mergeCell ref="E13:H13"/>
    <mergeCell ref="E14:H14"/>
    <mergeCell ref="E15:H15"/>
    <mergeCell ref="E16:H16"/>
    <mergeCell ref="A18:H18"/>
    <mergeCell ref="A12:B17"/>
    <mergeCell ref="C8:C17"/>
    <mergeCell ref="A25:H25"/>
    <mergeCell ref="A26:H26"/>
    <mergeCell ref="B19:H19"/>
    <mergeCell ref="B20:H20"/>
    <mergeCell ref="B21:H21"/>
    <mergeCell ref="B22:H2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5"/>
  <sheetViews>
    <sheetView zoomScale="85" zoomScaleNormal="85" workbookViewId="0">
      <selection activeCell="C12" sqref="C12:D12"/>
    </sheetView>
  </sheetViews>
  <sheetFormatPr defaultRowHeight="14.25"/>
  <cols>
    <col min="1" max="1" width="15.375" style="19" customWidth="1"/>
    <col min="2" max="2" width="38" style="19" customWidth="1"/>
    <col min="3" max="3" width="27.5" style="19" customWidth="1"/>
    <col min="4" max="4" width="15" style="19" customWidth="1"/>
    <col min="5" max="5" width="15.25" style="19" customWidth="1"/>
    <col min="6" max="6" width="13" style="19" customWidth="1"/>
    <col min="7" max="7" width="20" style="19" customWidth="1"/>
    <col min="8" max="8" width="28" style="19" customWidth="1"/>
    <col min="9" max="9" width="13" style="19" customWidth="1"/>
    <col min="10" max="10" width="36" style="19" customWidth="1"/>
    <col min="11" max="16384" width="9" style="19"/>
  </cols>
  <sheetData>
    <row r="1" spans="1:10" ht="30" customHeight="1">
      <c r="A1" s="89" t="s">
        <v>2241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30" customHeight="1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ht="21.95" customHeight="1">
      <c r="A3" s="91" t="s">
        <v>2121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ht="21.95" customHeight="1"/>
    <row r="5" spans="1:10" ht="21.95" customHeight="1">
      <c r="A5" s="92" t="s">
        <v>2122</v>
      </c>
      <c r="B5" s="92"/>
      <c r="C5" s="92"/>
      <c r="D5" s="92"/>
      <c r="F5" s="93" t="s">
        <v>2123</v>
      </c>
      <c r="G5" s="93"/>
      <c r="H5" s="93"/>
      <c r="I5" s="93"/>
      <c r="J5" s="93"/>
    </row>
    <row r="6" spans="1:10" ht="27.95" customHeight="1">
      <c r="A6" s="97" t="s">
        <v>2124</v>
      </c>
      <c r="B6" s="97"/>
      <c r="C6" s="98" t="s">
        <v>2242</v>
      </c>
      <c r="D6" s="98"/>
      <c r="F6" s="26" t="s">
        <v>2125</v>
      </c>
      <c r="G6" s="26" t="s">
        <v>2126</v>
      </c>
      <c r="H6" s="94" t="s">
        <v>2127</v>
      </c>
      <c r="I6" s="94"/>
      <c r="J6" s="94"/>
    </row>
    <row r="7" spans="1:10" ht="27.95" customHeight="1">
      <c r="A7" s="97" t="s">
        <v>2128</v>
      </c>
      <c r="B7" s="97"/>
      <c r="C7" s="98" t="s">
        <v>2129</v>
      </c>
      <c r="D7" s="98"/>
      <c r="F7" s="27"/>
      <c r="G7" s="28"/>
      <c r="H7" s="94"/>
      <c r="I7" s="94"/>
      <c r="J7" s="94"/>
    </row>
    <row r="8" spans="1:10" ht="27.95" customHeight="1">
      <c r="A8" s="97" t="s">
        <v>2130</v>
      </c>
      <c r="B8" s="97"/>
      <c r="C8" s="98" t="s">
        <v>2131</v>
      </c>
      <c r="D8" s="98"/>
      <c r="F8" s="27"/>
      <c r="G8" s="28"/>
      <c r="H8" s="94"/>
      <c r="I8" s="94"/>
      <c r="J8" s="94"/>
    </row>
    <row r="9" spans="1:10" ht="27.95" customHeight="1">
      <c r="A9" s="97" t="s">
        <v>2132</v>
      </c>
      <c r="B9" s="99"/>
      <c r="C9" s="100">
        <v>46376</v>
      </c>
      <c r="D9" s="98"/>
      <c r="F9" s="27"/>
      <c r="G9" s="28"/>
      <c r="H9" s="94"/>
      <c r="I9" s="94"/>
      <c r="J9" s="94"/>
    </row>
    <row r="10" spans="1:10" ht="27.95" customHeight="1">
      <c r="A10" s="97" t="s">
        <v>2133</v>
      </c>
      <c r="B10" s="97"/>
      <c r="C10" s="98">
        <v>10</v>
      </c>
      <c r="D10" s="98"/>
      <c r="F10" s="27"/>
      <c r="G10" s="28"/>
      <c r="H10" s="94"/>
      <c r="I10" s="94"/>
      <c r="J10" s="94"/>
    </row>
    <row r="11" spans="1:10" ht="27.95" customHeight="1">
      <c r="A11" s="97" t="s">
        <v>2134</v>
      </c>
      <c r="B11" s="99"/>
      <c r="C11" s="101">
        <f ca="1">TODAY()</f>
        <v>46258</v>
      </c>
      <c r="D11" s="102"/>
      <c r="F11" s="27"/>
      <c r="G11" s="28"/>
      <c r="H11" s="94"/>
      <c r="I11" s="94"/>
      <c r="J11" s="94"/>
    </row>
    <row r="12" spans="1:10" ht="54" customHeight="1">
      <c r="A12" s="97" t="s">
        <v>2135</v>
      </c>
      <c r="B12" s="103"/>
      <c r="C12" s="104" t="str">
        <f>IF(C8="Renovação","Data-base = término do mandato vigente. Os marcos de 60 e 30 dias são contados a partir dele.","Data-base = data planejada para a posse da primeira CIPA/CIPAMIN. Os prazos de 60/30 dias não são obrigatórios quando não há mandato em curso; o cronograma MAIS usa margem operacional recomendada.")</f>
        <v>Data-base = término do mandato vigente. Os marcos de 60 e 30 dias são contados a partir dele.</v>
      </c>
      <c r="D12" s="104"/>
    </row>
    <row r="13" spans="1:10" ht="21.95" customHeight="1"/>
    <row r="14" spans="1:10" ht="21.95" customHeight="1">
      <c r="A14" s="95" t="s">
        <v>2136</v>
      </c>
      <c r="B14" s="95"/>
      <c r="C14" s="95"/>
      <c r="D14" s="95"/>
      <c r="E14" s="95"/>
      <c r="F14" s="95"/>
      <c r="G14" s="95"/>
      <c r="H14" s="95"/>
      <c r="I14" s="95"/>
      <c r="J14" s="95"/>
    </row>
    <row r="15" spans="1:10" ht="21.95" customHeight="1">
      <c r="A15" s="45" t="s">
        <v>2137</v>
      </c>
      <c r="B15" s="34">
        <f ca="1">COUNTIF($F$20:$F$37,"VENCIDO")</f>
        <v>0</v>
      </c>
      <c r="C15" s="45" t="s">
        <v>2138</v>
      </c>
      <c r="D15" s="34">
        <f ca="1">COUNTIF($F$20:$F$37,"CONCLUÍDO")</f>
        <v>0</v>
      </c>
      <c r="E15" s="45" t="s">
        <v>2139</v>
      </c>
      <c r="F15" s="35">
        <f>D28</f>
        <v>46346</v>
      </c>
      <c r="G15" s="45" t="s">
        <v>2140</v>
      </c>
      <c r="H15" s="34" t="str">
        <f>$C$7</f>
        <v>CIPA</v>
      </c>
      <c r="I15" s="45" t="s">
        <v>2141</v>
      </c>
      <c r="J15" s="34" t="s">
        <v>2142</v>
      </c>
    </row>
    <row r="16" spans="1:10" ht="21.95" customHeight="1">
      <c r="A16" s="45" t="s">
        <v>2143</v>
      </c>
      <c r="B16" s="34">
        <f ca="1">COUNTIF($F$20:$F$37,"ATENÇÃO")</f>
        <v>0</v>
      </c>
      <c r="C16" s="45" t="s">
        <v>2144</v>
      </c>
      <c r="D16" s="34">
        <f ca="1">COUNTIF($F$20:$F$37,"NO PRAZO")</f>
        <v>16</v>
      </c>
      <c r="E16" s="45" t="s">
        <v>2145</v>
      </c>
      <c r="F16" s="35">
        <f>D32</f>
        <v>46377</v>
      </c>
      <c r="G16" s="45" t="s">
        <v>2146</v>
      </c>
      <c r="H16" s="34" t="str">
        <f>$C$8</f>
        <v>Renovação</v>
      </c>
      <c r="I16" s="45" t="s">
        <v>2147</v>
      </c>
      <c r="J16" s="34" t="str">
        <f ca="1">IF(B15&gt;0,"AÇÃO IMEDIATA",IF(B16&gt;0,"ATENÇÃO","CONTROLADO"))</f>
        <v>CONTROLADO</v>
      </c>
    </row>
    <row r="17" spans="1:10" ht="21.95" customHeight="1"/>
    <row r="18" spans="1:10" ht="21.95" customHeight="1"/>
    <row r="19" spans="1:10" ht="21.95" customHeight="1">
      <c r="A19" s="29" t="s">
        <v>2148</v>
      </c>
      <c r="B19" s="29" t="s">
        <v>2149</v>
      </c>
      <c r="C19" s="29" t="s">
        <v>2150</v>
      </c>
      <c r="D19" s="29" t="s">
        <v>2151</v>
      </c>
      <c r="E19" s="29" t="s">
        <v>2152</v>
      </c>
      <c r="F19" s="29" t="s">
        <v>2087</v>
      </c>
      <c r="G19" s="29" t="s">
        <v>2153</v>
      </c>
      <c r="H19" s="29" t="s">
        <v>2154</v>
      </c>
      <c r="I19" s="29" t="s">
        <v>2155</v>
      </c>
      <c r="J19" s="29" t="s">
        <v>2063</v>
      </c>
    </row>
    <row r="20" spans="1:10" ht="21.95" customHeight="1">
      <c r="A20" s="46" t="s">
        <v>1642</v>
      </c>
      <c r="B20" s="37" t="s">
        <v>2156</v>
      </c>
      <c r="C20" s="37" t="s">
        <v>2157</v>
      </c>
      <c r="D20" s="36">
        <f>IF($C$9="","",IF($C$8="Renovação",$C$9-65,$C$9-50))</f>
        <v>46311</v>
      </c>
      <c r="E20" s="37">
        <f t="shared" ref="E20:E37" ca="1" si="0">IF(D20="","",D20-TODAY())</f>
        <v>53</v>
      </c>
      <c r="F20" s="37" t="str">
        <f t="shared" ref="F20:F37" ca="1" si="1">IF(D20="","N/A",IF(I20="Concluído","CONCLUÍDO",IF(I20="N/A","N/A",IF(D20&lt;TODAY(),"VENCIDO",IF(D20-TODAY()&lt;=$C$10,"ATENÇÃO","NO PRAZO")))))</f>
        <v>NO PRAZO</v>
      </c>
      <c r="G20" s="30" t="s">
        <v>2158</v>
      </c>
      <c r="H20" s="30" t="s">
        <v>2159</v>
      </c>
      <c r="I20" s="31" t="s">
        <v>2160</v>
      </c>
      <c r="J20" s="30" t="s">
        <v>2161</v>
      </c>
    </row>
    <row r="21" spans="1:10" ht="21.95" customHeight="1">
      <c r="A21" s="46" t="s">
        <v>1642</v>
      </c>
      <c r="B21" s="37" t="s">
        <v>2162</v>
      </c>
      <c r="C21" s="37" t="s">
        <v>2163</v>
      </c>
      <c r="D21" s="36" t="str">
        <f>IF($C$7&lt;&gt;"CIPAMIN","",IF($C$8="Renovação",$C$9-65,$C$9-50))</f>
        <v/>
      </c>
      <c r="E21" s="37" t="str">
        <f t="shared" ca="1" si="0"/>
        <v/>
      </c>
      <c r="F21" s="37" t="str">
        <f t="shared" ca="1" si="1"/>
        <v>N/A</v>
      </c>
      <c r="G21" s="30" t="s">
        <v>2164</v>
      </c>
      <c r="H21" s="30" t="s">
        <v>2165</v>
      </c>
      <c r="I21" s="31" t="s">
        <v>2160</v>
      </c>
      <c r="J21" s="30" t="s">
        <v>2166</v>
      </c>
    </row>
    <row r="22" spans="1:10" ht="21.95" customHeight="1">
      <c r="A22" s="46" t="s">
        <v>47</v>
      </c>
      <c r="B22" s="37" t="s">
        <v>2167</v>
      </c>
      <c r="C22" s="37" t="s">
        <v>2168</v>
      </c>
      <c r="D22" s="36">
        <f>IF($C$9="","",IF($C$8="Renovação",$C$9-60,$C$9-45))</f>
        <v>46316</v>
      </c>
      <c r="E22" s="37">
        <f t="shared" ca="1" si="0"/>
        <v>58</v>
      </c>
      <c r="F22" s="37" t="str">
        <f t="shared" ca="1" si="1"/>
        <v>NO PRAZO</v>
      </c>
      <c r="G22" s="30" t="s">
        <v>2169</v>
      </c>
      <c r="H22" s="30" t="s">
        <v>2170</v>
      </c>
      <c r="I22" s="31" t="s">
        <v>2160</v>
      </c>
      <c r="J22" s="30" t="s">
        <v>2171</v>
      </c>
    </row>
    <row r="23" spans="1:10" ht="21.95" customHeight="1">
      <c r="A23" s="46" t="s">
        <v>47</v>
      </c>
      <c r="B23" s="37" t="s">
        <v>2172</v>
      </c>
      <c r="C23" s="37" t="s">
        <v>2173</v>
      </c>
      <c r="D23" s="36">
        <f>IF(D22="","",D22)</f>
        <v>46316</v>
      </c>
      <c r="E23" s="37">
        <f t="shared" ca="1" si="0"/>
        <v>58</v>
      </c>
      <c r="F23" s="37" t="str">
        <f t="shared" ca="1" si="1"/>
        <v>NO PRAZO</v>
      </c>
      <c r="G23" s="30" t="s">
        <v>2174</v>
      </c>
      <c r="H23" s="30" t="s">
        <v>2175</v>
      </c>
      <c r="I23" s="31" t="s">
        <v>2160</v>
      </c>
      <c r="J23" s="30" t="s">
        <v>2176</v>
      </c>
    </row>
    <row r="24" spans="1:10" ht="21.95" customHeight="1">
      <c r="A24" s="46" t="s">
        <v>47</v>
      </c>
      <c r="B24" s="37" t="s">
        <v>2177</v>
      </c>
      <c r="C24" s="37" t="s">
        <v>2178</v>
      </c>
      <c r="D24" s="36">
        <f>IF(D22="","",D22)</f>
        <v>46316</v>
      </c>
      <c r="E24" s="37">
        <f t="shared" ca="1" si="0"/>
        <v>58</v>
      </c>
      <c r="F24" s="37" t="str">
        <f t="shared" ca="1" si="1"/>
        <v>NO PRAZO</v>
      </c>
      <c r="G24" s="30" t="s">
        <v>2179</v>
      </c>
      <c r="H24" s="30" t="s">
        <v>2180</v>
      </c>
      <c r="I24" s="31" t="s">
        <v>2160</v>
      </c>
      <c r="J24" s="30" t="s">
        <v>2181</v>
      </c>
    </row>
    <row r="25" spans="1:10" ht="21.95" customHeight="1">
      <c r="A25" s="46" t="s">
        <v>1401</v>
      </c>
      <c r="B25" s="37" t="s">
        <v>2182</v>
      </c>
      <c r="C25" s="37" t="s">
        <v>2183</v>
      </c>
      <c r="D25" s="36">
        <f>IF($C$9="","",IF($C$8="Renovação",$C$9-51,$C$9-36))</f>
        <v>46325</v>
      </c>
      <c r="E25" s="37">
        <f t="shared" ca="1" si="0"/>
        <v>67</v>
      </c>
      <c r="F25" s="37" t="str">
        <f t="shared" ca="1" si="1"/>
        <v>NO PRAZO</v>
      </c>
      <c r="G25" s="30" t="s">
        <v>2184</v>
      </c>
      <c r="H25" s="30" t="s">
        <v>2185</v>
      </c>
      <c r="I25" s="31" t="s">
        <v>2160</v>
      </c>
      <c r="J25" s="30" t="s">
        <v>2186</v>
      </c>
    </row>
    <row r="26" spans="1:10" ht="21.95" customHeight="1">
      <c r="A26" s="46" t="s">
        <v>1401</v>
      </c>
      <c r="B26" s="37" t="s">
        <v>2187</v>
      </c>
      <c r="C26" s="37" t="s">
        <v>2188</v>
      </c>
      <c r="D26" s="36">
        <f>IF($C$9="","",IF($C$8="Renovação",$C$9-37,$C$9-22))</f>
        <v>46339</v>
      </c>
      <c r="E26" s="37">
        <f t="shared" ca="1" si="0"/>
        <v>81</v>
      </c>
      <c r="F26" s="37" t="str">
        <f t="shared" ca="1" si="1"/>
        <v>NO PRAZO</v>
      </c>
      <c r="G26" s="30" t="s">
        <v>2184</v>
      </c>
      <c r="H26" s="30" t="s">
        <v>2189</v>
      </c>
      <c r="I26" s="31" t="s">
        <v>2160</v>
      </c>
      <c r="J26" s="30" t="s">
        <v>2190</v>
      </c>
    </row>
    <row r="27" spans="1:10" ht="21.95" customHeight="1">
      <c r="A27" s="46" t="s">
        <v>1401</v>
      </c>
      <c r="B27" s="37" t="s">
        <v>2191</v>
      </c>
      <c r="C27" s="37" t="s">
        <v>2192</v>
      </c>
      <c r="D27" s="36">
        <f>IF(D26="","",D26+1)</f>
        <v>46340</v>
      </c>
      <c r="E27" s="37">
        <f t="shared" ca="1" si="0"/>
        <v>82</v>
      </c>
      <c r="F27" s="37" t="str">
        <f t="shared" ca="1" si="1"/>
        <v>NO PRAZO</v>
      </c>
      <c r="G27" s="30" t="s">
        <v>2184</v>
      </c>
      <c r="H27" s="30" t="s">
        <v>2193</v>
      </c>
      <c r="I27" s="31" t="s">
        <v>2160</v>
      </c>
      <c r="J27" s="30" t="s">
        <v>2194</v>
      </c>
    </row>
    <row r="28" spans="1:10" ht="21.95" customHeight="1">
      <c r="A28" s="46" t="s">
        <v>1401</v>
      </c>
      <c r="B28" s="37" t="s">
        <v>2195</v>
      </c>
      <c r="C28" s="37" t="s">
        <v>2196</v>
      </c>
      <c r="D28" s="36">
        <f>IF($C$9="","",IF($C$8="Renovação",$C$9-30,$C$9-15))</f>
        <v>46346</v>
      </c>
      <c r="E28" s="37">
        <f t="shared" ca="1" si="0"/>
        <v>88</v>
      </c>
      <c r="F28" s="37" t="str">
        <f t="shared" ca="1" si="1"/>
        <v>NO PRAZO</v>
      </c>
      <c r="G28" s="30" t="s">
        <v>2184</v>
      </c>
      <c r="H28" s="30" t="s">
        <v>2197</v>
      </c>
      <c r="I28" s="31" t="s">
        <v>2160</v>
      </c>
      <c r="J28" s="30" t="s">
        <v>2198</v>
      </c>
    </row>
    <row r="29" spans="1:10" ht="21.95" customHeight="1">
      <c r="A29" s="46" t="s">
        <v>1401</v>
      </c>
      <c r="B29" s="37" t="s">
        <v>2199</v>
      </c>
      <c r="C29" s="37" t="s">
        <v>2200</v>
      </c>
      <c r="D29" s="36">
        <f>IF(D28="","",D28)</f>
        <v>46346</v>
      </c>
      <c r="E29" s="37">
        <f t="shared" ca="1" si="0"/>
        <v>88</v>
      </c>
      <c r="F29" s="37" t="str">
        <f t="shared" ca="1" si="1"/>
        <v>NO PRAZO</v>
      </c>
      <c r="G29" s="30" t="s">
        <v>2184</v>
      </c>
      <c r="H29" s="30" t="s">
        <v>2201</v>
      </c>
      <c r="I29" s="31" t="s">
        <v>2160</v>
      </c>
      <c r="J29" s="30" t="s">
        <v>2202</v>
      </c>
    </row>
    <row r="30" spans="1:10" ht="21.95" customHeight="1">
      <c r="A30" s="46" t="s">
        <v>1401</v>
      </c>
      <c r="B30" s="37" t="s">
        <v>2203</v>
      </c>
      <c r="C30" s="37" t="s">
        <v>2204</v>
      </c>
      <c r="D30" s="36">
        <f>IF(D29="","",D29+2)</f>
        <v>46348</v>
      </c>
      <c r="E30" s="37">
        <f t="shared" ca="1" si="0"/>
        <v>90</v>
      </c>
      <c r="F30" s="37" t="str">
        <f t="shared" ca="1" si="1"/>
        <v>NO PRAZO</v>
      </c>
      <c r="G30" s="30" t="s">
        <v>2169</v>
      </c>
      <c r="H30" s="30" t="s">
        <v>2205</v>
      </c>
      <c r="I30" s="31" t="s">
        <v>2160</v>
      </c>
      <c r="J30" s="30" t="s">
        <v>2206</v>
      </c>
    </row>
    <row r="31" spans="1:10" ht="21.95" customHeight="1">
      <c r="A31" s="46" t="s">
        <v>1401</v>
      </c>
      <c r="B31" s="37" t="s">
        <v>2207</v>
      </c>
      <c r="C31" s="37" t="s">
        <v>2208</v>
      </c>
      <c r="D31" s="36">
        <f>IF($C$9="","",IF($C$8="Renovação",$C$9-5,$C$9-3))</f>
        <v>46371</v>
      </c>
      <c r="E31" s="37">
        <f t="shared" ca="1" si="0"/>
        <v>113</v>
      </c>
      <c r="F31" s="37" t="str">
        <f t="shared" ca="1" si="1"/>
        <v>NO PRAZO</v>
      </c>
      <c r="G31" s="30" t="s">
        <v>2174</v>
      </c>
      <c r="H31" s="30" t="s">
        <v>2209</v>
      </c>
      <c r="I31" s="31" t="s">
        <v>2160</v>
      </c>
      <c r="J31" s="30" t="s">
        <v>2210</v>
      </c>
    </row>
    <row r="32" spans="1:10" ht="21.95" customHeight="1">
      <c r="A32" s="46" t="s">
        <v>1401</v>
      </c>
      <c r="B32" s="37" t="s">
        <v>2211</v>
      </c>
      <c r="C32" s="37" t="s">
        <v>2212</v>
      </c>
      <c r="D32" s="36">
        <f>IF($C$9="","",IF($C$8="Renovação",WORKDAY($C$9,1,$F$7:$F$11),$C$9))</f>
        <v>46377</v>
      </c>
      <c r="E32" s="37">
        <f t="shared" ca="1" si="0"/>
        <v>119</v>
      </c>
      <c r="F32" s="37" t="str">
        <f t="shared" ca="1" si="1"/>
        <v>NO PRAZO</v>
      </c>
      <c r="G32" s="30" t="s">
        <v>2213</v>
      </c>
      <c r="H32" s="30" t="s">
        <v>2214</v>
      </c>
      <c r="I32" s="31" t="s">
        <v>2160</v>
      </c>
      <c r="J32" s="30" t="s">
        <v>2215</v>
      </c>
    </row>
    <row r="33" spans="1:10" ht="21.95" customHeight="1">
      <c r="A33" s="46" t="s">
        <v>1982</v>
      </c>
      <c r="B33" s="37" t="s">
        <v>2216</v>
      </c>
      <c r="C33" s="37" t="s">
        <v>2217</v>
      </c>
      <c r="D33" s="36">
        <f>IF(D32="","",D32)</f>
        <v>46377</v>
      </c>
      <c r="E33" s="37">
        <f t="shared" ca="1" si="0"/>
        <v>119</v>
      </c>
      <c r="F33" s="37" t="str">
        <f t="shared" ca="1" si="1"/>
        <v>NO PRAZO</v>
      </c>
      <c r="G33" s="30" t="s">
        <v>2129</v>
      </c>
      <c r="H33" s="30" t="s">
        <v>2218</v>
      </c>
      <c r="I33" s="31" t="s">
        <v>2160</v>
      </c>
      <c r="J33" s="30" t="s">
        <v>2219</v>
      </c>
    </row>
    <row r="34" spans="1:10" ht="21.95" customHeight="1">
      <c r="A34" s="46" t="s">
        <v>1982</v>
      </c>
      <c r="B34" s="37" t="s">
        <v>2220</v>
      </c>
      <c r="C34" s="37" t="s">
        <v>2221</v>
      </c>
      <c r="D34" s="36">
        <f>IF(D32="","",D32+15)</f>
        <v>46392</v>
      </c>
      <c r="E34" s="37">
        <f t="shared" ca="1" si="0"/>
        <v>134</v>
      </c>
      <c r="F34" s="37" t="str">
        <f t="shared" ca="1" si="1"/>
        <v>NO PRAZO</v>
      </c>
      <c r="G34" s="30" t="s">
        <v>2129</v>
      </c>
      <c r="H34" s="30" t="s">
        <v>2222</v>
      </c>
      <c r="I34" s="31" t="s">
        <v>2160</v>
      </c>
      <c r="J34" s="30" t="s">
        <v>2223</v>
      </c>
    </row>
    <row r="35" spans="1:10" ht="21.95" customHeight="1">
      <c r="A35" s="46" t="s">
        <v>1982</v>
      </c>
      <c r="B35" s="37" t="s">
        <v>2224</v>
      </c>
      <c r="C35" s="37" t="s">
        <v>2225</v>
      </c>
      <c r="D35" s="36">
        <f>IF(D32="","",D32+60)</f>
        <v>46437</v>
      </c>
      <c r="E35" s="37">
        <f t="shared" ca="1" si="0"/>
        <v>179</v>
      </c>
      <c r="F35" s="37" t="str">
        <f t="shared" ca="1" si="1"/>
        <v>NO PRAZO</v>
      </c>
      <c r="G35" s="30" t="s">
        <v>2226</v>
      </c>
      <c r="H35" s="30" t="s">
        <v>2227</v>
      </c>
      <c r="I35" s="31" t="s">
        <v>2160</v>
      </c>
      <c r="J35" s="30" t="s">
        <v>2228</v>
      </c>
    </row>
    <row r="36" spans="1:10" ht="21.95" customHeight="1">
      <c r="A36" s="46" t="s">
        <v>1982</v>
      </c>
      <c r="B36" s="37" t="s">
        <v>2229</v>
      </c>
      <c r="C36" s="37" t="s">
        <v>2230</v>
      </c>
      <c r="D36" s="36" t="str">
        <f>IF($C$7&lt;&gt;"CIPAMIN","",IF(D32="","",D32+90))</f>
        <v/>
      </c>
      <c r="E36" s="37" t="str">
        <f t="shared" ca="1" si="0"/>
        <v/>
      </c>
      <c r="F36" s="37" t="str">
        <f t="shared" ca="1" si="1"/>
        <v>N/A</v>
      </c>
      <c r="G36" s="30" t="s">
        <v>2174</v>
      </c>
      <c r="H36" s="30" t="s">
        <v>2231</v>
      </c>
      <c r="I36" s="31" t="s">
        <v>2160</v>
      </c>
      <c r="J36" s="30" t="s">
        <v>2232</v>
      </c>
    </row>
    <row r="37" spans="1:10" ht="21.95" customHeight="1">
      <c r="A37" s="46" t="s">
        <v>1982</v>
      </c>
      <c r="B37" s="37" t="s">
        <v>2233</v>
      </c>
      <c r="C37" s="37" t="s">
        <v>2120</v>
      </c>
      <c r="D37" s="36">
        <f>IF(D32="","",D32+90)</f>
        <v>46467</v>
      </c>
      <c r="E37" s="37">
        <f t="shared" ca="1" si="0"/>
        <v>209</v>
      </c>
      <c r="F37" s="37" t="str">
        <f t="shared" ca="1" si="1"/>
        <v>NO PRAZO</v>
      </c>
      <c r="G37" s="30" t="s">
        <v>2234</v>
      </c>
      <c r="H37" s="30" t="s">
        <v>2235</v>
      </c>
      <c r="I37" s="31" t="s">
        <v>2160</v>
      </c>
      <c r="J37" s="30" t="s">
        <v>2236</v>
      </c>
    </row>
    <row r="38" spans="1:10" ht="21.95" customHeight="1"/>
    <row r="39" spans="1:10" ht="21.95" customHeight="1"/>
    <row r="40" spans="1:10" ht="21.95" customHeight="1">
      <c r="A40" s="96" t="s">
        <v>2237</v>
      </c>
      <c r="B40" s="96"/>
      <c r="C40" s="96"/>
      <c r="D40" s="96"/>
      <c r="E40" s="96"/>
      <c r="F40" s="96"/>
      <c r="G40" s="96"/>
      <c r="H40" s="96"/>
      <c r="I40" s="96"/>
      <c r="J40" s="96"/>
    </row>
    <row r="41" spans="1:10" ht="21.9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spans="1:10" ht="21.95" customHeight="1">
      <c r="A42" s="32" t="s">
        <v>2238</v>
      </c>
      <c r="B42" s="33" t="s">
        <v>29</v>
      </c>
      <c r="C42" s="33"/>
      <c r="D42" s="33"/>
      <c r="E42" s="33"/>
      <c r="F42" s="33"/>
      <c r="G42" s="33"/>
      <c r="H42" s="33"/>
      <c r="I42" s="33"/>
      <c r="J42" s="33"/>
    </row>
    <row r="43" spans="1:10" ht="21.95" customHeight="1">
      <c r="A43" s="32" t="s">
        <v>2239</v>
      </c>
      <c r="B43" s="33" t="s">
        <v>2240</v>
      </c>
      <c r="C43" s="33"/>
      <c r="D43" s="33"/>
      <c r="E43" s="33"/>
      <c r="F43" s="33"/>
      <c r="G43" s="33"/>
      <c r="H43" s="33"/>
      <c r="I43" s="33"/>
      <c r="J43" s="33"/>
    </row>
    <row r="44" spans="1:10" ht="21.95" customHeight="1"/>
    <row r="45" spans="1:10" ht="21.95" customHeight="1"/>
  </sheetData>
  <sheetProtection sheet="1" formatCells="0" selectLockedCells="1"/>
  <mergeCells count="21">
    <mergeCell ref="A14:J14"/>
    <mergeCell ref="A40:J41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:J2"/>
    <mergeCell ref="A3:J3"/>
    <mergeCell ref="A5:D5"/>
    <mergeCell ref="F5:J5"/>
    <mergeCell ref="H6:J11"/>
  </mergeCells>
  <conditionalFormatting sqref="B20:D37">
    <cfRule type="expression" dxfId="15" priority="5">
      <formula>$F20="VENCIDO"</formula>
    </cfRule>
    <cfRule type="expression" dxfId="14" priority="6">
      <formula>$F20="ATENÇÃO"</formula>
    </cfRule>
    <cfRule type="expression" dxfId="13" priority="7">
      <formula>$F20="CONCLUÍDO"</formula>
    </cfRule>
  </conditionalFormatting>
  <conditionalFormatting sqref="F20:F37">
    <cfRule type="expression" dxfId="12" priority="1">
      <formula>$F20="VENCIDO"</formula>
    </cfRule>
    <cfRule type="expression" dxfId="11" priority="2">
      <formula>$F20="ATENÇÃO"</formula>
    </cfRule>
    <cfRule type="expression" dxfId="10" priority="3">
      <formula>$F20="CONCLUÍDO"</formula>
    </cfRule>
    <cfRule type="expression" dxfId="9" priority="4">
      <formula>$F20="NO PRAZO"</formula>
    </cfRule>
  </conditionalFormatting>
  <conditionalFormatting sqref="J16">
    <cfRule type="expression" dxfId="8" priority="8">
      <formula>J16="AÇÃO IMEDIATA"</formula>
    </cfRule>
    <cfRule type="expression" dxfId="7" priority="9">
      <formula>J16="ATENÇÃO"</formula>
    </cfRule>
    <cfRule type="expression" dxfId="6" priority="10">
      <formula>J16="CONTROLADO"</formula>
    </cfRule>
  </conditionalFormatting>
  <dataValidations count="3">
    <dataValidation type="list" sqref="B7:C7" xr:uid="{00000000-0002-0000-0500-000000000000}">
      <formula1>"CIPA,CIPAMIN"</formula1>
    </dataValidation>
    <dataValidation type="list" sqref="B8:C8" xr:uid="{00000000-0002-0000-0500-000001000000}">
      <formula1>"Renovação,Primeira constituição"</formula1>
    </dataValidation>
    <dataValidation type="list" sqref="I20:I37" xr:uid="{00000000-0002-0000-0500-000002000000}">
      <formula1>"Pendente,Concluído,N/A"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83"/>
  <sheetViews>
    <sheetView zoomScale="80" zoomScaleNormal="80" workbookViewId="0">
      <selection sqref="A1:B4"/>
    </sheetView>
  </sheetViews>
  <sheetFormatPr defaultRowHeight="14.25"/>
  <cols>
    <col min="1" max="1" width="14" customWidth="1"/>
    <col min="2" max="2" width="48" customWidth="1"/>
    <col min="3" max="3" width="11" customWidth="1"/>
    <col min="4" max="4" width="13" customWidth="1"/>
    <col min="5" max="5" width="18" customWidth="1"/>
    <col min="6" max="6" width="8" customWidth="1"/>
    <col min="7" max="7" width="36" customWidth="1"/>
    <col min="8" max="8" width="9" customWidth="1"/>
    <col min="9" max="9" width="40" customWidth="1"/>
    <col min="10" max="10" width="9" customWidth="1"/>
    <col min="11" max="11" width="38" customWidth="1"/>
    <col min="12" max="12" width="22" customWidth="1"/>
  </cols>
  <sheetData>
    <row r="1" spans="1:12" ht="17.25" customHeight="1">
      <c r="A1" s="107"/>
      <c r="B1" s="107"/>
      <c r="C1" s="108" t="s">
        <v>32</v>
      </c>
      <c r="D1" s="109"/>
      <c r="E1" s="109"/>
      <c r="F1" s="109"/>
      <c r="G1" s="109"/>
      <c r="H1" s="109"/>
      <c r="I1" s="109"/>
      <c r="J1" s="109"/>
      <c r="K1" s="109"/>
      <c r="L1" s="109"/>
    </row>
    <row r="2" spans="1:12" ht="17.25" customHeight="1">
      <c r="A2" s="107"/>
      <c r="B2" s="107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7.25" customHeight="1">
      <c r="A3" s="107"/>
      <c r="B3" s="107"/>
      <c r="C3" s="110" t="s">
        <v>1</v>
      </c>
      <c r="D3" s="111"/>
      <c r="E3" s="111"/>
      <c r="F3" s="111"/>
      <c r="G3" s="111"/>
      <c r="H3" s="111"/>
      <c r="I3" s="111"/>
      <c r="J3" s="111"/>
      <c r="K3" s="111"/>
      <c r="L3" s="111"/>
    </row>
    <row r="4" spans="1:12" ht="17.25" customHeight="1">
      <c r="A4" s="107"/>
      <c r="B4" s="107"/>
      <c r="C4" s="112" t="s">
        <v>2</v>
      </c>
      <c r="D4" s="113"/>
      <c r="E4" s="113"/>
      <c r="F4" s="113"/>
      <c r="G4" s="113"/>
      <c r="H4" s="113"/>
      <c r="I4" s="113"/>
      <c r="J4" s="113"/>
      <c r="K4" s="113"/>
      <c r="L4" s="113"/>
    </row>
    <row r="5" spans="1:12" ht="17.25" customHeight="1">
      <c r="A5" s="114" t="s">
        <v>33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7" spans="1:12" ht="30" customHeight="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22</v>
      </c>
    </row>
    <row r="8" spans="1:12" ht="25.5" customHeight="1">
      <c r="A8" s="3" t="s">
        <v>45</v>
      </c>
      <c r="B8" s="2" t="s">
        <v>46</v>
      </c>
      <c r="C8" s="3">
        <v>3</v>
      </c>
      <c r="D8" s="3">
        <v>16</v>
      </c>
      <c r="E8" s="3">
        <v>8</v>
      </c>
      <c r="F8" s="3" t="s">
        <v>47</v>
      </c>
      <c r="G8" s="2" t="s">
        <v>48</v>
      </c>
      <c r="H8" s="3" t="s">
        <v>49</v>
      </c>
      <c r="I8" s="2" t="s">
        <v>50</v>
      </c>
      <c r="J8" s="3" t="s">
        <v>51</v>
      </c>
      <c r="K8" s="2" t="s">
        <v>52</v>
      </c>
      <c r="L8" s="4" t="s">
        <v>25</v>
      </c>
    </row>
    <row r="9" spans="1:12" ht="25.5" customHeight="1">
      <c r="A9" s="3" t="s">
        <v>53</v>
      </c>
      <c r="B9" s="2" t="s">
        <v>54</v>
      </c>
      <c r="C9" s="3">
        <v>3</v>
      </c>
      <c r="D9" s="3">
        <v>16</v>
      </c>
      <c r="E9" s="3">
        <v>8</v>
      </c>
      <c r="F9" s="3" t="s">
        <v>47</v>
      </c>
      <c r="G9" s="2" t="s">
        <v>48</v>
      </c>
      <c r="H9" s="3" t="s">
        <v>49</v>
      </c>
      <c r="I9" s="2" t="s">
        <v>50</v>
      </c>
      <c r="J9" s="3" t="s">
        <v>51</v>
      </c>
      <c r="K9" s="2" t="s">
        <v>52</v>
      </c>
      <c r="L9" s="4" t="s">
        <v>25</v>
      </c>
    </row>
    <row r="10" spans="1:12" ht="25.5" customHeight="1">
      <c r="A10" s="3" t="s">
        <v>55</v>
      </c>
      <c r="B10" s="2" t="s">
        <v>56</v>
      </c>
      <c r="C10" s="3">
        <v>3</v>
      </c>
      <c r="D10" s="3">
        <v>16</v>
      </c>
      <c r="E10" s="3">
        <v>8</v>
      </c>
      <c r="F10" s="3" t="s">
        <v>47</v>
      </c>
      <c r="G10" s="2" t="s">
        <v>48</v>
      </c>
      <c r="H10" s="3" t="s">
        <v>49</v>
      </c>
      <c r="I10" s="2" t="s">
        <v>50</v>
      </c>
      <c r="J10" s="3" t="s">
        <v>51</v>
      </c>
      <c r="K10" s="2" t="s">
        <v>52</v>
      </c>
      <c r="L10" s="4" t="s">
        <v>25</v>
      </c>
    </row>
    <row r="11" spans="1:12" ht="25.5" customHeight="1">
      <c r="A11" s="3" t="s">
        <v>57</v>
      </c>
      <c r="B11" s="2" t="s">
        <v>58</v>
      </c>
      <c r="C11" s="3">
        <v>3</v>
      </c>
      <c r="D11" s="3">
        <v>16</v>
      </c>
      <c r="E11" s="3">
        <v>8</v>
      </c>
      <c r="F11" s="3" t="s">
        <v>47</v>
      </c>
      <c r="G11" s="2" t="s">
        <v>48</v>
      </c>
      <c r="H11" s="3" t="s">
        <v>49</v>
      </c>
      <c r="I11" s="2" t="s">
        <v>50</v>
      </c>
      <c r="J11" s="3" t="s">
        <v>51</v>
      </c>
      <c r="K11" s="2" t="s">
        <v>52</v>
      </c>
      <c r="L11" s="4" t="s">
        <v>25</v>
      </c>
    </row>
    <row r="12" spans="1:12" ht="25.5" customHeight="1">
      <c r="A12" s="3" t="s">
        <v>59</v>
      </c>
      <c r="B12" s="2" t="s">
        <v>60</v>
      </c>
      <c r="C12" s="3">
        <v>3</v>
      </c>
      <c r="D12" s="3">
        <v>16</v>
      </c>
      <c r="E12" s="3">
        <v>8</v>
      </c>
      <c r="F12" s="3" t="s">
        <v>47</v>
      </c>
      <c r="G12" s="2" t="s">
        <v>48</v>
      </c>
      <c r="H12" s="3" t="s">
        <v>49</v>
      </c>
      <c r="I12" s="2" t="s">
        <v>50</v>
      </c>
      <c r="J12" s="3" t="s">
        <v>51</v>
      </c>
      <c r="K12" s="2" t="s">
        <v>52</v>
      </c>
      <c r="L12" s="4" t="s">
        <v>25</v>
      </c>
    </row>
    <row r="13" spans="1:12" ht="25.5" customHeight="1">
      <c r="A13" s="3" t="s">
        <v>61</v>
      </c>
      <c r="B13" s="2" t="s">
        <v>62</v>
      </c>
      <c r="C13" s="3">
        <v>3</v>
      </c>
      <c r="D13" s="3">
        <v>16</v>
      </c>
      <c r="E13" s="3">
        <v>8</v>
      </c>
      <c r="F13" s="3" t="s">
        <v>47</v>
      </c>
      <c r="G13" s="2" t="s">
        <v>48</v>
      </c>
      <c r="H13" s="3" t="s">
        <v>49</v>
      </c>
      <c r="I13" s="2" t="s">
        <v>50</v>
      </c>
      <c r="J13" s="3" t="s">
        <v>51</v>
      </c>
      <c r="K13" s="2" t="s">
        <v>52</v>
      </c>
      <c r="L13" s="4" t="s">
        <v>25</v>
      </c>
    </row>
    <row r="14" spans="1:12" ht="25.5" customHeight="1">
      <c r="A14" s="3" t="s">
        <v>63</v>
      </c>
      <c r="B14" s="2" t="s">
        <v>64</v>
      </c>
      <c r="C14" s="3">
        <v>3</v>
      </c>
      <c r="D14" s="3">
        <v>16</v>
      </c>
      <c r="E14" s="3">
        <v>8</v>
      </c>
      <c r="F14" s="3" t="s">
        <v>47</v>
      </c>
      <c r="G14" s="2" t="s">
        <v>48</v>
      </c>
      <c r="H14" s="3" t="s">
        <v>49</v>
      </c>
      <c r="I14" s="2" t="s">
        <v>50</v>
      </c>
      <c r="J14" s="3" t="s">
        <v>51</v>
      </c>
      <c r="K14" s="2" t="s">
        <v>52</v>
      </c>
      <c r="L14" s="4" t="s">
        <v>25</v>
      </c>
    </row>
    <row r="15" spans="1:12" ht="25.5" customHeight="1">
      <c r="A15" s="3" t="s">
        <v>65</v>
      </c>
      <c r="B15" s="2" t="s">
        <v>66</v>
      </c>
      <c r="C15" s="3">
        <v>3</v>
      </c>
      <c r="D15" s="3">
        <v>16</v>
      </c>
      <c r="E15" s="3">
        <v>8</v>
      </c>
      <c r="F15" s="3" t="s">
        <v>47</v>
      </c>
      <c r="G15" s="2" t="s">
        <v>48</v>
      </c>
      <c r="H15" s="3" t="s">
        <v>49</v>
      </c>
      <c r="I15" s="2" t="s">
        <v>50</v>
      </c>
      <c r="J15" s="3" t="s">
        <v>67</v>
      </c>
      <c r="K15" s="2" t="s">
        <v>68</v>
      </c>
      <c r="L15" s="4" t="s">
        <v>25</v>
      </c>
    </row>
    <row r="16" spans="1:12" ht="25.5" customHeight="1">
      <c r="A16" s="3" t="s">
        <v>69</v>
      </c>
      <c r="B16" s="2" t="s">
        <v>70</v>
      </c>
      <c r="C16" s="3">
        <v>3</v>
      </c>
      <c r="D16" s="3">
        <v>16</v>
      </c>
      <c r="E16" s="3">
        <v>8</v>
      </c>
      <c r="F16" s="3" t="s">
        <v>47</v>
      </c>
      <c r="G16" s="2" t="s">
        <v>48</v>
      </c>
      <c r="H16" s="3" t="s">
        <v>49</v>
      </c>
      <c r="I16" s="2" t="s">
        <v>50</v>
      </c>
      <c r="J16" s="3" t="s">
        <v>67</v>
      </c>
      <c r="K16" s="2" t="s">
        <v>68</v>
      </c>
      <c r="L16" s="4" t="s">
        <v>25</v>
      </c>
    </row>
    <row r="17" spans="1:12" ht="25.5" customHeight="1">
      <c r="A17" s="3" t="s">
        <v>71</v>
      </c>
      <c r="B17" s="2" t="s">
        <v>72</v>
      </c>
      <c r="C17" s="3">
        <v>3</v>
      </c>
      <c r="D17" s="3">
        <v>16</v>
      </c>
      <c r="E17" s="3">
        <v>8</v>
      </c>
      <c r="F17" s="3" t="s">
        <v>47</v>
      </c>
      <c r="G17" s="2" t="s">
        <v>48</v>
      </c>
      <c r="H17" s="3" t="s">
        <v>49</v>
      </c>
      <c r="I17" s="2" t="s">
        <v>50</v>
      </c>
      <c r="J17" s="3" t="s">
        <v>73</v>
      </c>
      <c r="K17" s="2" t="s">
        <v>74</v>
      </c>
      <c r="L17" s="4" t="s">
        <v>25</v>
      </c>
    </row>
    <row r="18" spans="1:12" ht="25.5" customHeight="1">
      <c r="A18" s="3" t="s">
        <v>75</v>
      </c>
      <c r="B18" s="2" t="s">
        <v>76</v>
      </c>
      <c r="C18" s="3">
        <v>3</v>
      </c>
      <c r="D18" s="3">
        <v>16</v>
      </c>
      <c r="E18" s="3">
        <v>8</v>
      </c>
      <c r="F18" s="3" t="s">
        <v>47</v>
      </c>
      <c r="G18" s="2" t="s">
        <v>48</v>
      </c>
      <c r="H18" s="3" t="s">
        <v>49</v>
      </c>
      <c r="I18" s="2" t="s">
        <v>50</v>
      </c>
      <c r="J18" s="3" t="s">
        <v>73</v>
      </c>
      <c r="K18" s="2" t="s">
        <v>74</v>
      </c>
      <c r="L18" s="4" t="s">
        <v>25</v>
      </c>
    </row>
    <row r="19" spans="1:12" ht="25.5" customHeight="1">
      <c r="A19" s="3" t="s">
        <v>77</v>
      </c>
      <c r="B19" s="2" t="s">
        <v>78</v>
      </c>
      <c r="C19" s="3">
        <v>3</v>
      </c>
      <c r="D19" s="3">
        <v>16</v>
      </c>
      <c r="E19" s="3">
        <v>8</v>
      </c>
      <c r="F19" s="3" t="s">
        <v>47</v>
      </c>
      <c r="G19" s="2" t="s">
        <v>48</v>
      </c>
      <c r="H19" s="3" t="s">
        <v>49</v>
      </c>
      <c r="I19" s="2" t="s">
        <v>50</v>
      </c>
      <c r="J19" s="3" t="s">
        <v>73</v>
      </c>
      <c r="K19" s="2" t="s">
        <v>74</v>
      </c>
      <c r="L19" s="4" t="s">
        <v>25</v>
      </c>
    </row>
    <row r="20" spans="1:12" ht="25.5" customHeight="1">
      <c r="A20" s="3" t="s">
        <v>79</v>
      </c>
      <c r="B20" s="2" t="s">
        <v>80</v>
      </c>
      <c r="C20" s="3">
        <v>3</v>
      </c>
      <c r="D20" s="3">
        <v>16</v>
      </c>
      <c r="E20" s="3">
        <v>8</v>
      </c>
      <c r="F20" s="3" t="s">
        <v>47</v>
      </c>
      <c r="G20" s="2" t="s">
        <v>48</v>
      </c>
      <c r="H20" s="3" t="s">
        <v>49</v>
      </c>
      <c r="I20" s="2" t="s">
        <v>50</v>
      </c>
      <c r="J20" s="3" t="s">
        <v>73</v>
      </c>
      <c r="K20" s="2" t="s">
        <v>74</v>
      </c>
      <c r="L20" s="4" t="s">
        <v>25</v>
      </c>
    </row>
    <row r="21" spans="1:12" ht="25.5" customHeight="1">
      <c r="A21" s="3" t="s">
        <v>81</v>
      </c>
      <c r="B21" s="2" t="s">
        <v>82</v>
      </c>
      <c r="C21" s="3">
        <v>3</v>
      </c>
      <c r="D21" s="3">
        <v>16</v>
      </c>
      <c r="E21" s="3">
        <v>8</v>
      </c>
      <c r="F21" s="3" t="s">
        <v>47</v>
      </c>
      <c r="G21" s="2" t="s">
        <v>48</v>
      </c>
      <c r="H21" s="3" t="s">
        <v>49</v>
      </c>
      <c r="I21" s="2" t="s">
        <v>50</v>
      </c>
      <c r="J21" s="3" t="s">
        <v>73</v>
      </c>
      <c r="K21" s="2" t="s">
        <v>74</v>
      </c>
      <c r="L21" s="4" t="s">
        <v>25</v>
      </c>
    </row>
    <row r="22" spans="1:12" ht="25.5" customHeight="1">
      <c r="A22" s="3" t="s">
        <v>83</v>
      </c>
      <c r="B22" s="2" t="s">
        <v>84</v>
      </c>
      <c r="C22" s="3">
        <v>3</v>
      </c>
      <c r="D22" s="3">
        <v>16</v>
      </c>
      <c r="E22" s="3">
        <v>8</v>
      </c>
      <c r="F22" s="3" t="s">
        <v>47</v>
      </c>
      <c r="G22" s="2" t="s">
        <v>48</v>
      </c>
      <c r="H22" s="3" t="s">
        <v>49</v>
      </c>
      <c r="I22" s="2" t="s">
        <v>50</v>
      </c>
      <c r="J22" s="3" t="s">
        <v>73</v>
      </c>
      <c r="K22" s="2" t="s">
        <v>74</v>
      </c>
      <c r="L22" s="4" t="s">
        <v>25</v>
      </c>
    </row>
    <row r="23" spans="1:12" ht="25.5" customHeight="1">
      <c r="A23" s="3" t="s">
        <v>85</v>
      </c>
      <c r="B23" s="2" t="s">
        <v>86</v>
      </c>
      <c r="C23" s="3">
        <v>3</v>
      </c>
      <c r="D23" s="3">
        <v>16</v>
      </c>
      <c r="E23" s="3">
        <v>8</v>
      </c>
      <c r="F23" s="3" t="s">
        <v>47</v>
      </c>
      <c r="G23" s="2" t="s">
        <v>48</v>
      </c>
      <c r="H23" s="3" t="s">
        <v>49</v>
      </c>
      <c r="I23" s="2" t="s">
        <v>50</v>
      </c>
      <c r="J23" s="3" t="s">
        <v>87</v>
      </c>
      <c r="K23" s="2" t="s">
        <v>88</v>
      </c>
      <c r="L23" s="4" t="s">
        <v>25</v>
      </c>
    </row>
    <row r="24" spans="1:12" ht="25.5" customHeight="1">
      <c r="A24" s="3" t="s">
        <v>89</v>
      </c>
      <c r="B24" s="2" t="s">
        <v>90</v>
      </c>
      <c r="C24" s="3">
        <v>3</v>
      </c>
      <c r="D24" s="3">
        <v>16</v>
      </c>
      <c r="E24" s="3">
        <v>8</v>
      </c>
      <c r="F24" s="3" t="s">
        <v>47</v>
      </c>
      <c r="G24" s="2" t="s">
        <v>48</v>
      </c>
      <c r="H24" s="3" t="s">
        <v>49</v>
      </c>
      <c r="I24" s="2" t="s">
        <v>50</v>
      </c>
      <c r="J24" s="3" t="s">
        <v>87</v>
      </c>
      <c r="K24" s="2" t="s">
        <v>88</v>
      </c>
      <c r="L24" s="4" t="s">
        <v>25</v>
      </c>
    </row>
    <row r="25" spans="1:12" ht="25.5" customHeight="1">
      <c r="A25" s="3" t="s">
        <v>91</v>
      </c>
      <c r="B25" s="2" t="s">
        <v>92</v>
      </c>
      <c r="C25" s="3">
        <v>3</v>
      </c>
      <c r="D25" s="3">
        <v>16</v>
      </c>
      <c r="E25" s="3">
        <v>8</v>
      </c>
      <c r="F25" s="3" t="s">
        <v>47</v>
      </c>
      <c r="G25" s="2" t="s">
        <v>48</v>
      </c>
      <c r="H25" s="3" t="s">
        <v>49</v>
      </c>
      <c r="I25" s="2" t="s">
        <v>50</v>
      </c>
      <c r="J25" s="3" t="s">
        <v>93</v>
      </c>
      <c r="K25" s="2" t="s">
        <v>94</v>
      </c>
      <c r="L25" s="4" t="s">
        <v>25</v>
      </c>
    </row>
    <row r="26" spans="1:12" ht="25.5" customHeight="1">
      <c r="A26" s="3" t="s">
        <v>95</v>
      </c>
      <c r="B26" s="2" t="s">
        <v>96</v>
      </c>
      <c r="C26" s="3">
        <v>3</v>
      </c>
      <c r="D26" s="3">
        <v>16</v>
      </c>
      <c r="E26" s="3">
        <v>8</v>
      </c>
      <c r="F26" s="3" t="s">
        <v>47</v>
      </c>
      <c r="G26" s="2" t="s">
        <v>48</v>
      </c>
      <c r="H26" s="3" t="s">
        <v>49</v>
      </c>
      <c r="I26" s="2" t="s">
        <v>50</v>
      </c>
      <c r="J26" s="3" t="s">
        <v>93</v>
      </c>
      <c r="K26" s="2" t="s">
        <v>94</v>
      </c>
      <c r="L26" s="4" t="s">
        <v>25</v>
      </c>
    </row>
    <row r="27" spans="1:12" ht="25.5" customHeight="1">
      <c r="A27" s="3" t="s">
        <v>97</v>
      </c>
      <c r="B27" s="2" t="s">
        <v>98</v>
      </c>
      <c r="C27" s="3">
        <v>3</v>
      </c>
      <c r="D27" s="3">
        <v>16</v>
      </c>
      <c r="E27" s="3">
        <v>8</v>
      </c>
      <c r="F27" s="3" t="s">
        <v>47</v>
      </c>
      <c r="G27" s="2" t="s">
        <v>48</v>
      </c>
      <c r="H27" s="3" t="s">
        <v>49</v>
      </c>
      <c r="I27" s="2" t="s">
        <v>50</v>
      </c>
      <c r="J27" s="3" t="s">
        <v>93</v>
      </c>
      <c r="K27" s="2" t="s">
        <v>94</v>
      </c>
      <c r="L27" s="4" t="s">
        <v>25</v>
      </c>
    </row>
    <row r="28" spans="1:12" ht="25.5" customHeight="1">
      <c r="A28" s="3" t="s">
        <v>99</v>
      </c>
      <c r="B28" s="2" t="s">
        <v>100</v>
      </c>
      <c r="C28" s="3">
        <v>3</v>
      </c>
      <c r="D28" s="3">
        <v>16</v>
      </c>
      <c r="E28" s="3">
        <v>8</v>
      </c>
      <c r="F28" s="3" t="s">
        <v>47</v>
      </c>
      <c r="G28" s="2" t="s">
        <v>48</v>
      </c>
      <c r="H28" s="3" t="s">
        <v>49</v>
      </c>
      <c r="I28" s="2" t="s">
        <v>50</v>
      </c>
      <c r="J28" s="3" t="s">
        <v>93</v>
      </c>
      <c r="K28" s="2" t="s">
        <v>94</v>
      </c>
      <c r="L28" s="4" t="s">
        <v>25</v>
      </c>
    </row>
    <row r="29" spans="1:12" ht="25.5" customHeight="1">
      <c r="A29" s="3" t="s">
        <v>101</v>
      </c>
      <c r="B29" s="2" t="s">
        <v>102</v>
      </c>
      <c r="C29" s="3">
        <v>3</v>
      </c>
      <c r="D29" s="3">
        <v>16</v>
      </c>
      <c r="E29" s="3">
        <v>8</v>
      </c>
      <c r="F29" s="3" t="s">
        <v>47</v>
      </c>
      <c r="G29" s="2" t="s">
        <v>48</v>
      </c>
      <c r="H29" s="3" t="s">
        <v>49</v>
      </c>
      <c r="I29" s="2" t="s">
        <v>50</v>
      </c>
      <c r="J29" s="3" t="s">
        <v>93</v>
      </c>
      <c r="K29" s="2" t="s">
        <v>94</v>
      </c>
      <c r="L29" s="4" t="s">
        <v>25</v>
      </c>
    </row>
    <row r="30" spans="1:12" ht="25.5" customHeight="1">
      <c r="A30" s="3" t="s">
        <v>103</v>
      </c>
      <c r="B30" s="2" t="s">
        <v>104</v>
      </c>
      <c r="C30" s="3">
        <v>3</v>
      </c>
      <c r="D30" s="3">
        <v>16</v>
      </c>
      <c r="E30" s="3">
        <v>8</v>
      </c>
      <c r="F30" s="3" t="s">
        <v>47</v>
      </c>
      <c r="G30" s="2" t="s">
        <v>48</v>
      </c>
      <c r="H30" s="3" t="s">
        <v>49</v>
      </c>
      <c r="I30" s="2" t="s">
        <v>50</v>
      </c>
      <c r="J30" s="3" t="s">
        <v>93</v>
      </c>
      <c r="K30" s="2" t="s">
        <v>94</v>
      </c>
      <c r="L30" s="4" t="s">
        <v>25</v>
      </c>
    </row>
    <row r="31" spans="1:12" ht="25.5" customHeight="1">
      <c r="A31" s="3" t="s">
        <v>105</v>
      </c>
      <c r="B31" s="2" t="s">
        <v>106</v>
      </c>
      <c r="C31" s="3">
        <v>3</v>
      </c>
      <c r="D31" s="3">
        <v>16</v>
      </c>
      <c r="E31" s="3">
        <v>8</v>
      </c>
      <c r="F31" s="3" t="s">
        <v>47</v>
      </c>
      <c r="G31" s="2" t="s">
        <v>48</v>
      </c>
      <c r="H31" s="3" t="s">
        <v>49</v>
      </c>
      <c r="I31" s="2" t="s">
        <v>50</v>
      </c>
      <c r="J31" s="3" t="s">
        <v>107</v>
      </c>
      <c r="K31" s="2" t="s">
        <v>108</v>
      </c>
      <c r="L31" s="4" t="s">
        <v>25</v>
      </c>
    </row>
    <row r="32" spans="1:12" ht="25.5" customHeight="1">
      <c r="A32" s="3" t="s">
        <v>109</v>
      </c>
      <c r="B32" s="2" t="s">
        <v>110</v>
      </c>
      <c r="C32" s="3">
        <v>3</v>
      </c>
      <c r="D32" s="3">
        <v>16</v>
      </c>
      <c r="E32" s="3">
        <v>8</v>
      </c>
      <c r="F32" s="3" t="s">
        <v>47</v>
      </c>
      <c r="G32" s="2" t="s">
        <v>48</v>
      </c>
      <c r="H32" s="3" t="s">
        <v>49</v>
      </c>
      <c r="I32" s="2" t="s">
        <v>50</v>
      </c>
      <c r="J32" s="3" t="s">
        <v>107</v>
      </c>
      <c r="K32" s="2" t="s">
        <v>108</v>
      </c>
      <c r="L32" s="4" t="s">
        <v>25</v>
      </c>
    </row>
    <row r="33" spans="1:12" ht="25.5" customHeight="1">
      <c r="A33" s="3" t="s">
        <v>111</v>
      </c>
      <c r="B33" s="2" t="s">
        <v>112</v>
      </c>
      <c r="C33" s="3">
        <v>3</v>
      </c>
      <c r="D33" s="3">
        <v>16</v>
      </c>
      <c r="E33" s="3">
        <v>8</v>
      </c>
      <c r="F33" s="3" t="s">
        <v>47</v>
      </c>
      <c r="G33" s="2" t="s">
        <v>48</v>
      </c>
      <c r="H33" s="3" t="s">
        <v>49</v>
      </c>
      <c r="I33" s="2" t="s">
        <v>50</v>
      </c>
      <c r="J33" s="3" t="s">
        <v>107</v>
      </c>
      <c r="K33" s="2" t="s">
        <v>108</v>
      </c>
      <c r="L33" s="4" t="s">
        <v>25</v>
      </c>
    </row>
    <row r="34" spans="1:12" ht="25.5" customHeight="1">
      <c r="A34" s="3" t="s">
        <v>113</v>
      </c>
      <c r="B34" s="2" t="s">
        <v>114</v>
      </c>
      <c r="C34" s="3">
        <v>3</v>
      </c>
      <c r="D34" s="3">
        <v>16</v>
      </c>
      <c r="E34" s="3">
        <v>8</v>
      </c>
      <c r="F34" s="3" t="s">
        <v>47</v>
      </c>
      <c r="G34" s="2" t="s">
        <v>48</v>
      </c>
      <c r="H34" s="3" t="s">
        <v>49</v>
      </c>
      <c r="I34" s="2" t="s">
        <v>50</v>
      </c>
      <c r="J34" s="3" t="s">
        <v>115</v>
      </c>
      <c r="K34" s="2" t="s">
        <v>114</v>
      </c>
      <c r="L34" s="4" t="s">
        <v>25</v>
      </c>
    </row>
    <row r="35" spans="1:12" ht="25.5" customHeight="1">
      <c r="A35" s="3" t="s">
        <v>116</v>
      </c>
      <c r="B35" s="2" t="s">
        <v>117</v>
      </c>
      <c r="C35" s="3">
        <v>3</v>
      </c>
      <c r="D35" s="3">
        <v>16</v>
      </c>
      <c r="E35" s="3">
        <v>8</v>
      </c>
      <c r="F35" s="3" t="s">
        <v>47</v>
      </c>
      <c r="G35" s="2" t="s">
        <v>48</v>
      </c>
      <c r="H35" s="3" t="s">
        <v>118</v>
      </c>
      <c r="I35" s="2" t="s">
        <v>119</v>
      </c>
      <c r="J35" s="3" t="s">
        <v>120</v>
      </c>
      <c r="K35" s="2" t="s">
        <v>117</v>
      </c>
      <c r="L35" s="4" t="s">
        <v>25</v>
      </c>
    </row>
    <row r="36" spans="1:12" ht="25.5" customHeight="1">
      <c r="A36" s="3" t="s">
        <v>121</v>
      </c>
      <c r="B36" s="2" t="s">
        <v>122</v>
      </c>
      <c r="C36" s="3">
        <v>4</v>
      </c>
      <c r="D36" s="3">
        <v>20</v>
      </c>
      <c r="E36" s="3">
        <v>8</v>
      </c>
      <c r="F36" s="3" t="s">
        <v>47</v>
      </c>
      <c r="G36" s="2" t="s">
        <v>48</v>
      </c>
      <c r="H36" s="3" t="s">
        <v>118</v>
      </c>
      <c r="I36" s="2" t="s">
        <v>119</v>
      </c>
      <c r="J36" s="3" t="s">
        <v>123</v>
      </c>
      <c r="K36" s="2" t="s">
        <v>122</v>
      </c>
      <c r="L36" s="4" t="s">
        <v>25</v>
      </c>
    </row>
    <row r="37" spans="1:12" ht="25.5" customHeight="1">
      <c r="A37" s="3" t="s">
        <v>124</v>
      </c>
      <c r="B37" s="2" t="s">
        <v>125</v>
      </c>
      <c r="C37" s="3">
        <v>3</v>
      </c>
      <c r="D37" s="3">
        <v>16</v>
      </c>
      <c r="E37" s="3">
        <v>8</v>
      </c>
      <c r="F37" s="3" t="s">
        <v>47</v>
      </c>
      <c r="G37" s="2" t="s">
        <v>48</v>
      </c>
      <c r="H37" s="3" t="s">
        <v>118</v>
      </c>
      <c r="I37" s="2" t="s">
        <v>119</v>
      </c>
      <c r="J37" s="3" t="s">
        <v>126</v>
      </c>
      <c r="K37" s="2" t="s">
        <v>125</v>
      </c>
      <c r="L37" s="4" t="s">
        <v>25</v>
      </c>
    </row>
    <row r="38" spans="1:12" ht="25.5" customHeight="1">
      <c r="A38" s="3" t="s">
        <v>127</v>
      </c>
      <c r="B38" s="2" t="s">
        <v>128</v>
      </c>
      <c r="C38" s="3">
        <v>3</v>
      </c>
      <c r="D38" s="3">
        <v>16</v>
      </c>
      <c r="E38" s="3">
        <v>8</v>
      </c>
      <c r="F38" s="3" t="s">
        <v>47</v>
      </c>
      <c r="G38" s="2" t="s">
        <v>48</v>
      </c>
      <c r="H38" s="3" t="s">
        <v>129</v>
      </c>
      <c r="I38" s="2" t="s">
        <v>130</v>
      </c>
      <c r="J38" s="3" t="s">
        <v>131</v>
      </c>
      <c r="K38" s="2" t="s">
        <v>132</v>
      </c>
      <c r="L38" s="4" t="s">
        <v>25</v>
      </c>
    </row>
    <row r="39" spans="1:12" ht="25.5" customHeight="1">
      <c r="A39" s="3" t="s">
        <v>133</v>
      </c>
      <c r="B39" s="2" t="s">
        <v>134</v>
      </c>
      <c r="C39" s="3">
        <v>3</v>
      </c>
      <c r="D39" s="3">
        <v>16</v>
      </c>
      <c r="E39" s="3">
        <v>8</v>
      </c>
      <c r="F39" s="3" t="s">
        <v>47</v>
      </c>
      <c r="G39" s="2" t="s">
        <v>48</v>
      </c>
      <c r="H39" s="3" t="s">
        <v>129</v>
      </c>
      <c r="I39" s="2" t="s">
        <v>130</v>
      </c>
      <c r="J39" s="3" t="s">
        <v>131</v>
      </c>
      <c r="K39" s="2" t="s">
        <v>132</v>
      </c>
      <c r="L39" s="4" t="s">
        <v>25</v>
      </c>
    </row>
    <row r="40" spans="1:12" ht="25.5" customHeight="1">
      <c r="A40" s="3" t="s">
        <v>135</v>
      </c>
      <c r="B40" s="2" t="s">
        <v>136</v>
      </c>
      <c r="C40" s="3">
        <v>3</v>
      </c>
      <c r="D40" s="3">
        <v>16</v>
      </c>
      <c r="E40" s="3">
        <v>8</v>
      </c>
      <c r="F40" s="3" t="s">
        <v>47</v>
      </c>
      <c r="G40" s="2" t="s">
        <v>48</v>
      </c>
      <c r="H40" s="3" t="s">
        <v>129</v>
      </c>
      <c r="I40" s="2" t="s">
        <v>130</v>
      </c>
      <c r="J40" s="3" t="s">
        <v>137</v>
      </c>
      <c r="K40" s="2" t="s">
        <v>138</v>
      </c>
      <c r="L40" s="4" t="s">
        <v>25</v>
      </c>
    </row>
    <row r="41" spans="1:12" ht="25.5" customHeight="1">
      <c r="A41" s="3" t="s">
        <v>139</v>
      </c>
      <c r="B41" s="2" t="s">
        <v>140</v>
      </c>
      <c r="C41" s="3">
        <v>3</v>
      </c>
      <c r="D41" s="3">
        <v>16</v>
      </c>
      <c r="E41" s="3">
        <v>8</v>
      </c>
      <c r="F41" s="3" t="s">
        <v>47</v>
      </c>
      <c r="G41" s="2" t="s">
        <v>48</v>
      </c>
      <c r="H41" s="3" t="s">
        <v>129</v>
      </c>
      <c r="I41" s="2" t="s">
        <v>130</v>
      </c>
      <c r="J41" s="3" t="s">
        <v>137</v>
      </c>
      <c r="K41" s="2" t="s">
        <v>138</v>
      </c>
      <c r="L41" s="4" t="s">
        <v>25</v>
      </c>
    </row>
    <row r="42" spans="1:12" ht="25.5" customHeight="1">
      <c r="A42" s="3" t="s">
        <v>141</v>
      </c>
      <c r="B42" s="2" t="s">
        <v>142</v>
      </c>
      <c r="C42" s="3">
        <v>4</v>
      </c>
      <c r="D42" s="3">
        <v>20</v>
      </c>
      <c r="E42" s="3">
        <v>8</v>
      </c>
      <c r="F42" s="3" t="s">
        <v>143</v>
      </c>
      <c r="G42" s="2" t="s">
        <v>144</v>
      </c>
      <c r="H42" s="3" t="s">
        <v>145</v>
      </c>
      <c r="I42" s="2" t="s">
        <v>146</v>
      </c>
      <c r="J42" s="3" t="s">
        <v>147</v>
      </c>
      <c r="K42" s="2" t="s">
        <v>142</v>
      </c>
      <c r="L42" s="4" t="s">
        <v>25</v>
      </c>
    </row>
    <row r="43" spans="1:12" ht="25.5" customHeight="1">
      <c r="A43" s="3" t="s">
        <v>148</v>
      </c>
      <c r="B43" s="2" t="s">
        <v>149</v>
      </c>
      <c r="C43" s="3">
        <v>4</v>
      </c>
      <c r="D43" s="3">
        <v>20</v>
      </c>
      <c r="E43" s="3">
        <v>8</v>
      </c>
      <c r="F43" s="3" t="s">
        <v>143</v>
      </c>
      <c r="G43" s="2" t="s">
        <v>144</v>
      </c>
      <c r="H43" s="3" t="s">
        <v>150</v>
      </c>
      <c r="I43" s="2" t="s">
        <v>151</v>
      </c>
      <c r="J43" s="3" t="s">
        <v>152</v>
      </c>
      <c r="K43" s="2" t="s">
        <v>149</v>
      </c>
      <c r="L43" s="4" t="s">
        <v>25</v>
      </c>
    </row>
    <row r="44" spans="1:12" ht="25.5" customHeight="1">
      <c r="A44" s="3" t="s">
        <v>153</v>
      </c>
      <c r="B44" s="2" t="s">
        <v>154</v>
      </c>
      <c r="C44" s="3">
        <v>4</v>
      </c>
      <c r="D44" s="3">
        <v>20</v>
      </c>
      <c r="E44" s="3">
        <v>8</v>
      </c>
      <c r="F44" s="3" t="s">
        <v>143</v>
      </c>
      <c r="G44" s="2" t="s">
        <v>144</v>
      </c>
      <c r="H44" s="3" t="s">
        <v>155</v>
      </c>
      <c r="I44" s="2" t="s">
        <v>156</v>
      </c>
      <c r="J44" s="3" t="s">
        <v>157</v>
      </c>
      <c r="K44" s="2" t="s">
        <v>154</v>
      </c>
      <c r="L44" s="4" t="s">
        <v>25</v>
      </c>
    </row>
    <row r="45" spans="1:12" ht="25.5" customHeight="1">
      <c r="A45" s="3" t="s">
        <v>158</v>
      </c>
      <c r="B45" s="2" t="s">
        <v>159</v>
      </c>
      <c r="C45" s="3">
        <v>4</v>
      </c>
      <c r="D45" s="3">
        <v>20</v>
      </c>
      <c r="E45" s="3">
        <v>8</v>
      </c>
      <c r="F45" s="3" t="s">
        <v>143</v>
      </c>
      <c r="G45" s="2" t="s">
        <v>144</v>
      </c>
      <c r="H45" s="3" t="s">
        <v>155</v>
      </c>
      <c r="I45" s="2" t="s">
        <v>156</v>
      </c>
      <c r="J45" s="3" t="s">
        <v>160</v>
      </c>
      <c r="K45" s="2" t="s">
        <v>161</v>
      </c>
      <c r="L45" s="4" t="s">
        <v>25</v>
      </c>
    </row>
    <row r="46" spans="1:12" ht="25.5" customHeight="1">
      <c r="A46" s="3" t="s">
        <v>162</v>
      </c>
      <c r="B46" s="2" t="s">
        <v>163</v>
      </c>
      <c r="C46" s="3">
        <v>4</v>
      </c>
      <c r="D46" s="3">
        <v>20</v>
      </c>
      <c r="E46" s="3">
        <v>8</v>
      </c>
      <c r="F46" s="3" t="s">
        <v>143</v>
      </c>
      <c r="G46" s="2" t="s">
        <v>144</v>
      </c>
      <c r="H46" s="3" t="s">
        <v>155</v>
      </c>
      <c r="I46" s="2" t="s">
        <v>156</v>
      </c>
      <c r="J46" s="3" t="s">
        <v>160</v>
      </c>
      <c r="K46" s="2" t="s">
        <v>161</v>
      </c>
      <c r="L46" s="4" t="s">
        <v>25</v>
      </c>
    </row>
    <row r="47" spans="1:12" ht="25.5" customHeight="1">
      <c r="A47" s="3" t="s">
        <v>164</v>
      </c>
      <c r="B47" s="2" t="s">
        <v>165</v>
      </c>
      <c r="C47" s="3">
        <v>4</v>
      </c>
      <c r="D47" s="3">
        <v>20</v>
      </c>
      <c r="E47" s="3">
        <v>8</v>
      </c>
      <c r="F47" s="3" t="s">
        <v>143</v>
      </c>
      <c r="G47" s="2" t="s">
        <v>144</v>
      </c>
      <c r="H47" s="3" t="s">
        <v>155</v>
      </c>
      <c r="I47" s="2" t="s">
        <v>156</v>
      </c>
      <c r="J47" s="3" t="s">
        <v>160</v>
      </c>
      <c r="K47" s="2" t="s">
        <v>161</v>
      </c>
      <c r="L47" s="4" t="s">
        <v>25</v>
      </c>
    </row>
    <row r="48" spans="1:12" ht="25.5" customHeight="1">
      <c r="A48" s="3" t="s">
        <v>166</v>
      </c>
      <c r="B48" s="2" t="s">
        <v>167</v>
      </c>
      <c r="C48" s="3">
        <v>4</v>
      </c>
      <c r="D48" s="3">
        <v>20</v>
      </c>
      <c r="E48" s="3">
        <v>8</v>
      </c>
      <c r="F48" s="3" t="s">
        <v>143</v>
      </c>
      <c r="G48" s="2" t="s">
        <v>144</v>
      </c>
      <c r="H48" s="3" t="s">
        <v>155</v>
      </c>
      <c r="I48" s="2" t="s">
        <v>156</v>
      </c>
      <c r="J48" s="3" t="s">
        <v>160</v>
      </c>
      <c r="K48" s="2" t="s">
        <v>161</v>
      </c>
      <c r="L48" s="4" t="s">
        <v>25</v>
      </c>
    </row>
    <row r="49" spans="1:12" ht="25.5" customHeight="1">
      <c r="A49" s="3" t="s">
        <v>168</v>
      </c>
      <c r="B49" s="2" t="s">
        <v>169</v>
      </c>
      <c r="C49" s="3">
        <v>4</v>
      </c>
      <c r="D49" s="3">
        <v>20</v>
      </c>
      <c r="E49" s="3">
        <v>8</v>
      </c>
      <c r="F49" s="3" t="s">
        <v>143</v>
      </c>
      <c r="G49" s="2" t="s">
        <v>144</v>
      </c>
      <c r="H49" s="3" t="s">
        <v>155</v>
      </c>
      <c r="I49" s="2" t="s">
        <v>156</v>
      </c>
      <c r="J49" s="3" t="s">
        <v>160</v>
      </c>
      <c r="K49" s="2" t="s">
        <v>161</v>
      </c>
      <c r="L49" s="4" t="s">
        <v>25</v>
      </c>
    </row>
    <row r="50" spans="1:12" ht="25.5" customHeight="1">
      <c r="A50" s="3" t="s">
        <v>170</v>
      </c>
      <c r="B50" s="2" t="s">
        <v>171</v>
      </c>
      <c r="C50" s="3">
        <v>4</v>
      </c>
      <c r="D50" s="3">
        <v>20</v>
      </c>
      <c r="E50" s="3">
        <v>8</v>
      </c>
      <c r="F50" s="3" t="s">
        <v>143</v>
      </c>
      <c r="G50" s="2" t="s">
        <v>144</v>
      </c>
      <c r="H50" s="3" t="s">
        <v>155</v>
      </c>
      <c r="I50" s="2" t="s">
        <v>156</v>
      </c>
      <c r="J50" s="3" t="s">
        <v>160</v>
      </c>
      <c r="K50" s="2" t="s">
        <v>161</v>
      </c>
      <c r="L50" s="4" t="s">
        <v>25</v>
      </c>
    </row>
    <row r="51" spans="1:12" ht="25.5" customHeight="1">
      <c r="A51" s="3" t="s">
        <v>172</v>
      </c>
      <c r="B51" s="2" t="s">
        <v>173</v>
      </c>
      <c r="C51" s="3">
        <v>4</v>
      </c>
      <c r="D51" s="3">
        <v>20</v>
      </c>
      <c r="E51" s="3">
        <v>8</v>
      </c>
      <c r="F51" s="3" t="s">
        <v>143</v>
      </c>
      <c r="G51" s="2" t="s">
        <v>144</v>
      </c>
      <c r="H51" s="3" t="s">
        <v>174</v>
      </c>
      <c r="I51" s="2" t="s">
        <v>175</v>
      </c>
      <c r="J51" s="3" t="s">
        <v>176</v>
      </c>
      <c r="K51" s="2" t="s">
        <v>173</v>
      </c>
      <c r="L51" s="4" t="s">
        <v>25</v>
      </c>
    </row>
    <row r="52" spans="1:12" ht="25.5" customHeight="1">
      <c r="A52" s="3" t="s">
        <v>177</v>
      </c>
      <c r="B52" s="2" t="s">
        <v>178</v>
      </c>
      <c r="C52" s="3">
        <v>4</v>
      </c>
      <c r="D52" s="3">
        <v>20</v>
      </c>
      <c r="E52" s="3">
        <v>8</v>
      </c>
      <c r="F52" s="3" t="s">
        <v>143</v>
      </c>
      <c r="G52" s="2" t="s">
        <v>144</v>
      </c>
      <c r="H52" s="3" t="s">
        <v>174</v>
      </c>
      <c r="I52" s="2" t="s">
        <v>175</v>
      </c>
      <c r="J52" s="3" t="s">
        <v>179</v>
      </c>
      <c r="K52" s="2" t="s">
        <v>180</v>
      </c>
      <c r="L52" s="4" t="s">
        <v>25</v>
      </c>
    </row>
    <row r="53" spans="1:12" ht="25.5" customHeight="1">
      <c r="A53" s="3" t="s">
        <v>181</v>
      </c>
      <c r="B53" s="2" t="s">
        <v>182</v>
      </c>
      <c r="C53" s="3">
        <v>4</v>
      </c>
      <c r="D53" s="3">
        <v>20</v>
      </c>
      <c r="E53" s="3">
        <v>8</v>
      </c>
      <c r="F53" s="3" t="s">
        <v>143</v>
      </c>
      <c r="G53" s="2" t="s">
        <v>144</v>
      </c>
      <c r="H53" s="3" t="s">
        <v>174</v>
      </c>
      <c r="I53" s="2" t="s">
        <v>175</v>
      </c>
      <c r="J53" s="3" t="s">
        <v>179</v>
      </c>
      <c r="K53" s="2" t="s">
        <v>180</v>
      </c>
      <c r="L53" s="4" t="s">
        <v>25</v>
      </c>
    </row>
    <row r="54" spans="1:12" ht="25.5" customHeight="1">
      <c r="A54" s="3" t="s">
        <v>183</v>
      </c>
      <c r="B54" s="2" t="s">
        <v>184</v>
      </c>
      <c r="C54" s="3">
        <v>4</v>
      </c>
      <c r="D54" s="3">
        <v>20</v>
      </c>
      <c r="E54" s="3">
        <v>8</v>
      </c>
      <c r="F54" s="3" t="s">
        <v>143</v>
      </c>
      <c r="G54" s="2" t="s">
        <v>144</v>
      </c>
      <c r="H54" s="3" t="s">
        <v>174</v>
      </c>
      <c r="I54" s="2" t="s">
        <v>175</v>
      </c>
      <c r="J54" s="3" t="s">
        <v>179</v>
      </c>
      <c r="K54" s="2" t="s">
        <v>180</v>
      </c>
      <c r="L54" s="4" t="s">
        <v>25</v>
      </c>
    </row>
    <row r="55" spans="1:12" ht="25.5" customHeight="1">
      <c r="A55" s="3" t="s">
        <v>185</v>
      </c>
      <c r="B55" s="2" t="s">
        <v>186</v>
      </c>
      <c r="C55" s="3">
        <v>4</v>
      </c>
      <c r="D55" s="3">
        <v>20</v>
      </c>
      <c r="E55" s="3">
        <v>8</v>
      </c>
      <c r="F55" s="3" t="s">
        <v>143</v>
      </c>
      <c r="G55" s="2" t="s">
        <v>144</v>
      </c>
      <c r="H55" s="3" t="s">
        <v>174</v>
      </c>
      <c r="I55" s="2" t="s">
        <v>175</v>
      </c>
      <c r="J55" s="3" t="s">
        <v>179</v>
      </c>
      <c r="K55" s="2" t="s">
        <v>180</v>
      </c>
      <c r="L55" s="4" t="s">
        <v>25</v>
      </c>
    </row>
    <row r="56" spans="1:12" ht="25.5" customHeight="1">
      <c r="A56" s="3" t="s">
        <v>187</v>
      </c>
      <c r="B56" s="2" t="s">
        <v>188</v>
      </c>
      <c r="C56" s="3">
        <v>4</v>
      </c>
      <c r="D56" s="3">
        <v>20</v>
      </c>
      <c r="E56" s="3">
        <v>8</v>
      </c>
      <c r="F56" s="3" t="s">
        <v>143</v>
      </c>
      <c r="G56" s="2" t="s">
        <v>144</v>
      </c>
      <c r="H56" s="3" t="s">
        <v>189</v>
      </c>
      <c r="I56" s="2" t="s">
        <v>190</v>
      </c>
      <c r="J56" s="3" t="s">
        <v>191</v>
      </c>
      <c r="K56" s="2" t="s">
        <v>188</v>
      </c>
      <c r="L56" s="4" t="s">
        <v>25</v>
      </c>
    </row>
    <row r="57" spans="1:12" ht="25.5" customHeight="1">
      <c r="A57" s="3" t="s">
        <v>192</v>
      </c>
      <c r="B57" s="2" t="s">
        <v>193</v>
      </c>
      <c r="C57" s="3">
        <v>4</v>
      </c>
      <c r="D57" s="3">
        <v>20</v>
      </c>
      <c r="E57" s="3">
        <v>8</v>
      </c>
      <c r="F57" s="3" t="s">
        <v>143</v>
      </c>
      <c r="G57" s="2" t="s">
        <v>144</v>
      </c>
      <c r="H57" s="3" t="s">
        <v>189</v>
      </c>
      <c r="I57" s="2" t="s">
        <v>190</v>
      </c>
      <c r="J57" s="3" t="s">
        <v>194</v>
      </c>
      <c r="K57" s="2" t="s">
        <v>193</v>
      </c>
      <c r="L57" s="4" t="s">
        <v>25</v>
      </c>
    </row>
    <row r="58" spans="1:12" ht="25.5" customHeight="1">
      <c r="A58" s="3" t="s">
        <v>195</v>
      </c>
      <c r="B58" s="2" t="s">
        <v>196</v>
      </c>
      <c r="C58" s="3">
        <v>3</v>
      </c>
      <c r="D58" s="3">
        <v>16</v>
      </c>
      <c r="E58" s="3">
        <v>8</v>
      </c>
      <c r="F58" s="3" t="s">
        <v>197</v>
      </c>
      <c r="G58" s="2" t="s">
        <v>198</v>
      </c>
      <c r="H58" s="3" t="s">
        <v>199</v>
      </c>
      <c r="I58" s="2" t="s">
        <v>200</v>
      </c>
      <c r="J58" s="3" t="s">
        <v>201</v>
      </c>
      <c r="K58" s="2" t="s">
        <v>202</v>
      </c>
      <c r="L58" s="4" t="s">
        <v>25</v>
      </c>
    </row>
    <row r="59" spans="1:12" ht="25.5" customHeight="1">
      <c r="A59" s="3" t="s">
        <v>203</v>
      </c>
      <c r="B59" s="2" t="s">
        <v>204</v>
      </c>
      <c r="C59" s="3">
        <v>3</v>
      </c>
      <c r="D59" s="3">
        <v>16</v>
      </c>
      <c r="E59" s="3">
        <v>8</v>
      </c>
      <c r="F59" s="3" t="s">
        <v>197</v>
      </c>
      <c r="G59" s="2" t="s">
        <v>198</v>
      </c>
      <c r="H59" s="3" t="s">
        <v>199</v>
      </c>
      <c r="I59" s="2" t="s">
        <v>200</v>
      </c>
      <c r="J59" s="3" t="s">
        <v>201</v>
      </c>
      <c r="K59" s="2" t="s">
        <v>202</v>
      </c>
      <c r="L59" s="4" t="s">
        <v>25</v>
      </c>
    </row>
    <row r="60" spans="1:12" ht="25.5" customHeight="1">
      <c r="A60" s="3" t="s">
        <v>205</v>
      </c>
      <c r="B60" s="2" t="s">
        <v>206</v>
      </c>
      <c r="C60" s="3">
        <v>3</v>
      </c>
      <c r="D60" s="3">
        <v>16</v>
      </c>
      <c r="E60" s="3">
        <v>8</v>
      </c>
      <c r="F60" s="3" t="s">
        <v>197</v>
      </c>
      <c r="G60" s="2" t="s">
        <v>198</v>
      </c>
      <c r="H60" s="3" t="s">
        <v>199</v>
      </c>
      <c r="I60" s="2" t="s">
        <v>200</v>
      </c>
      <c r="J60" s="3" t="s">
        <v>201</v>
      </c>
      <c r="K60" s="2" t="s">
        <v>202</v>
      </c>
      <c r="L60" s="4" t="s">
        <v>25</v>
      </c>
    </row>
    <row r="61" spans="1:12" ht="25.5" customHeight="1">
      <c r="A61" s="3" t="s">
        <v>207</v>
      </c>
      <c r="B61" s="2" t="s">
        <v>208</v>
      </c>
      <c r="C61" s="3">
        <v>3</v>
      </c>
      <c r="D61" s="3">
        <v>16</v>
      </c>
      <c r="E61" s="3">
        <v>8</v>
      </c>
      <c r="F61" s="3" t="s">
        <v>197</v>
      </c>
      <c r="G61" s="2" t="s">
        <v>198</v>
      </c>
      <c r="H61" s="3" t="s">
        <v>199</v>
      </c>
      <c r="I61" s="2" t="s">
        <v>200</v>
      </c>
      <c r="J61" s="3" t="s">
        <v>209</v>
      </c>
      <c r="K61" s="2" t="s">
        <v>208</v>
      </c>
      <c r="L61" s="4" t="s">
        <v>25</v>
      </c>
    </row>
    <row r="62" spans="1:12" ht="25.5" customHeight="1">
      <c r="A62" s="3" t="s">
        <v>210</v>
      </c>
      <c r="B62" s="2" t="s">
        <v>211</v>
      </c>
      <c r="C62" s="3">
        <v>3</v>
      </c>
      <c r="D62" s="3">
        <v>16</v>
      </c>
      <c r="E62" s="3">
        <v>8</v>
      </c>
      <c r="F62" s="3" t="s">
        <v>197</v>
      </c>
      <c r="G62" s="2" t="s">
        <v>198</v>
      </c>
      <c r="H62" s="3" t="s">
        <v>199</v>
      </c>
      <c r="I62" s="2" t="s">
        <v>200</v>
      </c>
      <c r="J62" s="3" t="s">
        <v>212</v>
      </c>
      <c r="K62" s="2" t="s">
        <v>213</v>
      </c>
      <c r="L62" s="4" t="s">
        <v>25</v>
      </c>
    </row>
    <row r="63" spans="1:12" ht="25.5" customHeight="1">
      <c r="A63" s="3" t="s">
        <v>214</v>
      </c>
      <c r="B63" s="2" t="s">
        <v>215</v>
      </c>
      <c r="C63" s="3">
        <v>3</v>
      </c>
      <c r="D63" s="3">
        <v>16</v>
      </c>
      <c r="E63" s="3">
        <v>8</v>
      </c>
      <c r="F63" s="3" t="s">
        <v>197</v>
      </c>
      <c r="G63" s="2" t="s">
        <v>198</v>
      </c>
      <c r="H63" s="3" t="s">
        <v>199</v>
      </c>
      <c r="I63" s="2" t="s">
        <v>200</v>
      </c>
      <c r="J63" s="3" t="s">
        <v>212</v>
      </c>
      <c r="K63" s="2" t="s">
        <v>213</v>
      </c>
      <c r="L63" s="4" t="s">
        <v>25</v>
      </c>
    </row>
    <row r="64" spans="1:12" ht="25.5" customHeight="1">
      <c r="A64" s="3" t="s">
        <v>216</v>
      </c>
      <c r="B64" s="2" t="s">
        <v>217</v>
      </c>
      <c r="C64" s="3">
        <v>3</v>
      </c>
      <c r="D64" s="3">
        <v>16</v>
      </c>
      <c r="E64" s="3">
        <v>8</v>
      </c>
      <c r="F64" s="3" t="s">
        <v>197</v>
      </c>
      <c r="G64" s="2" t="s">
        <v>198</v>
      </c>
      <c r="H64" s="3" t="s">
        <v>199</v>
      </c>
      <c r="I64" s="2" t="s">
        <v>200</v>
      </c>
      <c r="J64" s="3" t="s">
        <v>212</v>
      </c>
      <c r="K64" s="2" t="s">
        <v>213</v>
      </c>
      <c r="L64" s="4" t="s">
        <v>25</v>
      </c>
    </row>
    <row r="65" spans="1:12" ht="25.5" customHeight="1">
      <c r="A65" s="3" t="s">
        <v>218</v>
      </c>
      <c r="B65" s="2" t="s">
        <v>219</v>
      </c>
      <c r="C65" s="3">
        <v>3</v>
      </c>
      <c r="D65" s="3">
        <v>16</v>
      </c>
      <c r="E65" s="3">
        <v>8</v>
      </c>
      <c r="F65" s="3" t="s">
        <v>197</v>
      </c>
      <c r="G65" s="2" t="s">
        <v>198</v>
      </c>
      <c r="H65" s="3" t="s">
        <v>199</v>
      </c>
      <c r="I65" s="2" t="s">
        <v>200</v>
      </c>
      <c r="J65" s="3" t="s">
        <v>220</v>
      </c>
      <c r="K65" s="2" t="s">
        <v>221</v>
      </c>
      <c r="L65" s="4" t="s">
        <v>25</v>
      </c>
    </row>
    <row r="66" spans="1:12" ht="25.5" customHeight="1">
      <c r="A66" s="3" t="s">
        <v>222</v>
      </c>
      <c r="B66" s="2" t="s">
        <v>223</v>
      </c>
      <c r="C66" s="3">
        <v>3</v>
      </c>
      <c r="D66" s="3">
        <v>16</v>
      </c>
      <c r="E66" s="3">
        <v>8</v>
      </c>
      <c r="F66" s="3" t="s">
        <v>197</v>
      </c>
      <c r="G66" s="2" t="s">
        <v>198</v>
      </c>
      <c r="H66" s="3" t="s">
        <v>199</v>
      </c>
      <c r="I66" s="2" t="s">
        <v>200</v>
      </c>
      <c r="J66" s="3" t="s">
        <v>220</v>
      </c>
      <c r="K66" s="2" t="s">
        <v>221</v>
      </c>
      <c r="L66" s="4" t="s">
        <v>25</v>
      </c>
    </row>
    <row r="67" spans="1:12" ht="25.5" customHeight="1">
      <c r="A67" s="3" t="s">
        <v>224</v>
      </c>
      <c r="B67" s="2" t="s">
        <v>225</v>
      </c>
      <c r="C67" s="3">
        <v>3</v>
      </c>
      <c r="D67" s="3">
        <v>16</v>
      </c>
      <c r="E67" s="3">
        <v>8</v>
      </c>
      <c r="F67" s="3" t="s">
        <v>197</v>
      </c>
      <c r="G67" s="2" t="s">
        <v>198</v>
      </c>
      <c r="H67" s="3" t="s">
        <v>199</v>
      </c>
      <c r="I67" s="2" t="s">
        <v>200</v>
      </c>
      <c r="J67" s="3" t="s">
        <v>220</v>
      </c>
      <c r="K67" s="2" t="s">
        <v>221</v>
      </c>
      <c r="L67" s="4" t="s">
        <v>25</v>
      </c>
    </row>
    <row r="68" spans="1:12" ht="25.5" customHeight="1">
      <c r="A68" s="3" t="s">
        <v>226</v>
      </c>
      <c r="B68" s="2" t="s">
        <v>227</v>
      </c>
      <c r="C68" s="3">
        <v>3</v>
      </c>
      <c r="D68" s="3">
        <v>16</v>
      </c>
      <c r="E68" s="3">
        <v>8</v>
      </c>
      <c r="F68" s="3" t="s">
        <v>197</v>
      </c>
      <c r="G68" s="2" t="s">
        <v>198</v>
      </c>
      <c r="H68" s="3" t="s">
        <v>199</v>
      </c>
      <c r="I68" s="2" t="s">
        <v>200</v>
      </c>
      <c r="J68" s="3" t="s">
        <v>228</v>
      </c>
      <c r="K68" s="2" t="s">
        <v>229</v>
      </c>
      <c r="L68" s="4" t="s">
        <v>25</v>
      </c>
    </row>
    <row r="69" spans="1:12" ht="25.5" customHeight="1">
      <c r="A69" s="3" t="s">
        <v>230</v>
      </c>
      <c r="B69" s="2" t="s">
        <v>231</v>
      </c>
      <c r="C69" s="3">
        <v>3</v>
      </c>
      <c r="D69" s="3">
        <v>16</v>
      </c>
      <c r="E69" s="3">
        <v>8</v>
      </c>
      <c r="F69" s="3" t="s">
        <v>197</v>
      </c>
      <c r="G69" s="2" t="s">
        <v>198</v>
      </c>
      <c r="H69" s="3" t="s">
        <v>199</v>
      </c>
      <c r="I69" s="2" t="s">
        <v>200</v>
      </c>
      <c r="J69" s="3" t="s">
        <v>228</v>
      </c>
      <c r="K69" s="2" t="s">
        <v>229</v>
      </c>
      <c r="L69" s="4" t="s">
        <v>25</v>
      </c>
    </row>
    <row r="70" spans="1:12" ht="25.5" customHeight="1">
      <c r="A70" s="3" t="s">
        <v>232</v>
      </c>
      <c r="B70" s="2" t="s">
        <v>233</v>
      </c>
      <c r="C70" s="3">
        <v>3</v>
      </c>
      <c r="D70" s="3">
        <v>16</v>
      </c>
      <c r="E70" s="3">
        <v>8</v>
      </c>
      <c r="F70" s="3" t="s">
        <v>197</v>
      </c>
      <c r="G70" s="2" t="s">
        <v>198</v>
      </c>
      <c r="H70" s="3" t="s">
        <v>199</v>
      </c>
      <c r="I70" s="2" t="s">
        <v>200</v>
      </c>
      <c r="J70" s="3" t="s">
        <v>228</v>
      </c>
      <c r="K70" s="2" t="s">
        <v>229</v>
      </c>
      <c r="L70" s="4" t="s">
        <v>25</v>
      </c>
    </row>
    <row r="71" spans="1:12" ht="25.5" customHeight="1">
      <c r="A71" s="3" t="s">
        <v>234</v>
      </c>
      <c r="B71" s="2" t="s">
        <v>235</v>
      </c>
      <c r="C71" s="3">
        <v>3</v>
      </c>
      <c r="D71" s="3">
        <v>16</v>
      </c>
      <c r="E71" s="3">
        <v>8</v>
      </c>
      <c r="F71" s="3" t="s">
        <v>197</v>
      </c>
      <c r="G71" s="2" t="s">
        <v>198</v>
      </c>
      <c r="H71" s="3" t="s">
        <v>199</v>
      </c>
      <c r="I71" s="2" t="s">
        <v>200</v>
      </c>
      <c r="J71" s="3" t="s">
        <v>236</v>
      </c>
      <c r="K71" s="2" t="s">
        <v>237</v>
      </c>
      <c r="L71" s="4" t="s">
        <v>25</v>
      </c>
    </row>
    <row r="72" spans="1:12" ht="25.5" customHeight="1">
      <c r="A72" s="3" t="s">
        <v>238</v>
      </c>
      <c r="B72" s="2" t="s">
        <v>239</v>
      </c>
      <c r="C72" s="3">
        <v>3</v>
      </c>
      <c r="D72" s="3">
        <v>16</v>
      </c>
      <c r="E72" s="3">
        <v>8</v>
      </c>
      <c r="F72" s="3" t="s">
        <v>197</v>
      </c>
      <c r="G72" s="2" t="s">
        <v>198</v>
      </c>
      <c r="H72" s="3" t="s">
        <v>199</v>
      </c>
      <c r="I72" s="2" t="s">
        <v>200</v>
      </c>
      <c r="J72" s="3" t="s">
        <v>236</v>
      </c>
      <c r="K72" s="2" t="s">
        <v>237</v>
      </c>
      <c r="L72" s="4" t="s">
        <v>25</v>
      </c>
    </row>
    <row r="73" spans="1:12" ht="25.5" customHeight="1">
      <c r="A73" s="3" t="s">
        <v>240</v>
      </c>
      <c r="B73" s="2" t="s">
        <v>241</v>
      </c>
      <c r="C73" s="3">
        <v>3</v>
      </c>
      <c r="D73" s="3">
        <v>16</v>
      </c>
      <c r="E73" s="3">
        <v>8</v>
      </c>
      <c r="F73" s="3" t="s">
        <v>197</v>
      </c>
      <c r="G73" s="2" t="s">
        <v>198</v>
      </c>
      <c r="H73" s="3" t="s">
        <v>199</v>
      </c>
      <c r="I73" s="2" t="s">
        <v>200</v>
      </c>
      <c r="J73" s="3" t="s">
        <v>236</v>
      </c>
      <c r="K73" s="2" t="s">
        <v>237</v>
      </c>
      <c r="L73" s="4" t="s">
        <v>25</v>
      </c>
    </row>
    <row r="74" spans="1:12" ht="25.5" customHeight="1">
      <c r="A74" s="3" t="s">
        <v>242</v>
      </c>
      <c r="B74" s="2" t="s">
        <v>243</v>
      </c>
      <c r="C74" s="3">
        <v>3</v>
      </c>
      <c r="D74" s="3">
        <v>16</v>
      </c>
      <c r="E74" s="3">
        <v>8</v>
      </c>
      <c r="F74" s="3" t="s">
        <v>197</v>
      </c>
      <c r="G74" s="2" t="s">
        <v>198</v>
      </c>
      <c r="H74" s="3" t="s">
        <v>199</v>
      </c>
      <c r="I74" s="2" t="s">
        <v>200</v>
      </c>
      <c r="J74" s="3" t="s">
        <v>236</v>
      </c>
      <c r="K74" s="2" t="s">
        <v>237</v>
      </c>
      <c r="L74" s="4" t="s">
        <v>25</v>
      </c>
    </row>
    <row r="75" spans="1:12" ht="25.5" customHeight="1">
      <c r="A75" s="3" t="s">
        <v>244</v>
      </c>
      <c r="B75" s="2" t="s">
        <v>245</v>
      </c>
      <c r="C75" s="3">
        <v>3</v>
      </c>
      <c r="D75" s="3">
        <v>16</v>
      </c>
      <c r="E75" s="3">
        <v>8</v>
      </c>
      <c r="F75" s="3" t="s">
        <v>197</v>
      </c>
      <c r="G75" s="2" t="s">
        <v>198</v>
      </c>
      <c r="H75" s="3" t="s">
        <v>199</v>
      </c>
      <c r="I75" s="2" t="s">
        <v>200</v>
      </c>
      <c r="J75" s="3" t="s">
        <v>236</v>
      </c>
      <c r="K75" s="2" t="s">
        <v>237</v>
      </c>
      <c r="L75" s="4" t="s">
        <v>25</v>
      </c>
    </row>
    <row r="76" spans="1:12" ht="25.5" customHeight="1">
      <c r="A76" s="3" t="s">
        <v>246</v>
      </c>
      <c r="B76" s="2" t="s">
        <v>247</v>
      </c>
      <c r="C76" s="3">
        <v>3</v>
      </c>
      <c r="D76" s="3">
        <v>16</v>
      </c>
      <c r="E76" s="3">
        <v>8</v>
      </c>
      <c r="F76" s="3" t="s">
        <v>197</v>
      </c>
      <c r="G76" s="2" t="s">
        <v>198</v>
      </c>
      <c r="H76" s="3" t="s">
        <v>199</v>
      </c>
      <c r="I76" s="2" t="s">
        <v>200</v>
      </c>
      <c r="J76" s="3" t="s">
        <v>236</v>
      </c>
      <c r="K76" s="2" t="s">
        <v>237</v>
      </c>
      <c r="L76" s="4" t="s">
        <v>25</v>
      </c>
    </row>
    <row r="77" spans="1:12" ht="25.5" customHeight="1">
      <c r="A77" s="3" t="s">
        <v>248</v>
      </c>
      <c r="B77" s="2" t="s">
        <v>249</v>
      </c>
      <c r="C77" s="3">
        <v>3</v>
      </c>
      <c r="D77" s="3">
        <v>16</v>
      </c>
      <c r="E77" s="3">
        <v>8</v>
      </c>
      <c r="F77" s="3" t="s">
        <v>197</v>
      </c>
      <c r="G77" s="2" t="s">
        <v>198</v>
      </c>
      <c r="H77" s="3" t="s">
        <v>199</v>
      </c>
      <c r="I77" s="2" t="s">
        <v>200</v>
      </c>
      <c r="J77" s="3" t="s">
        <v>236</v>
      </c>
      <c r="K77" s="2" t="s">
        <v>237</v>
      </c>
      <c r="L77" s="4" t="s">
        <v>25</v>
      </c>
    </row>
    <row r="78" spans="1:12" ht="25.5" customHeight="1">
      <c r="A78" s="3" t="s">
        <v>250</v>
      </c>
      <c r="B78" s="2" t="s">
        <v>251</v>
      </c>
      <c r="C78" s="3">
        <v>3</v>
      </c>
      <c r="D78" s="3">
        <v>16</v>
      </c>
      <c r="E78" s="3">
        <v>8</v>
      </c>
      <c r="F78" s="3" t="s">
        <v>197</v>
      </c>
      <c r="G78" s="2" t="s">
        <v>198</v>
      </c>
      <c r="H78" s="3" t="s">
        <v>199</v>
      </c>
      <c r="I78" s="2" t="s">
        <v>200</v>
      </c>
      <c r="J78" s="3" t="s">
        <v>252</v>
      </c>
      <c r="K78" s="2" t="s">
        <v>253</v>
      </c>
      <c r="L78" s="4" t="s">
        <v>25</v>
      </c>
    </row>
    <row r="79" spans="1:12" ht="25.5" customHeight="1">
      <c r="A79" s="3" t="s">
        <v>254</v>
      </c>
      <c r="B79" s="2" t="s">
        <v>255</v>
      </c>
      <c r="C79" s="3">
        <v>3</v>
      </c>
      <c r="D79" s="3">
        <v>16</v>
      </c>
      <c r="E79" s="3">
        <v>8</v>
      </c>
      <c r="F79" s="3" t="s">
        <v>197</v>
      </c>
      <c r="G79" s="2" t="s">
        <v>198</v>
      </c>
      <c r="H79" s="3" t="s">
        <v>199</v>
      </c>
      <c r="I79" s="2" t="s">
        <v>200</v>
      </c>
      <c r="J79" s="3" t="s">
        <v>252</v>
      </c>
      <c r="K79" s="2" t="s">
        <v>253</v>
      </c>
      <c r="L79" s="4" t="s">
        <v>25</v>
      </c>
    </row>
    <row r="80" spans="1:12" ht="25.5" customHeight="1">
      <c r="A80" s="3" t="s">
        <v>256</v>
      </c>
      <c r="B80" s="2" t="s">
        <v>257</v>
      </c>
      <c r="C80" s="3">
        <v>3</v>
      </c>
      <c r="D80" s="3">
        <v>16</v>
      </c>
      <c r="E80" s="3">
        <v>8</v>
      </c>
      <c r="F80" s="3" t="s">
        <v>197</v>
      </c>
      <c r="G80" s="2" t="s">
        <v>198</v>
      </c>
      <c r="H80" s="3" t="s">
        <v>199</v>
      </c>
      <c r="I80" s="2" t="s">
        <v>200</v>
      </c>
      <c r="J80" s="3" t="s">
        <v>258</v>
      </c>
      <c r="K80" s="2" t="s">
        <v>257</v>
      </c>
      <c r="L80" s="4" t="s">
        <v>25</v>
      </c>
    </row>
    <row r="81" spans="1:12" ht="25.5" customHeight="1">
      <c r="A81" s="3" t="s">
        <v>259</v>
      </c>
      <c r="B81" s="2" t="s">
        <v>260</v>
      </c>
      <c r="C81" s="3">
        <v>3</v>
      </c>
      <c r="D81" s="3">
        <v>16</v>
      </c>
      <c r="E81" s="3">
        <v>8</v>
      </c>
      <c r="F81" s="3" t="s">
        <v>197</v>
      </c>
      <c r="G81" s="2" t="s">
        <v>198</v>
      </c>
      <c r="H81" s="3" t="s">
        <v>199</v>
      </c>
      <c r="I81" s="2" t="s">
        <v>200</v>
      </c>
      <c r="J81" s="3" t="s">
        <v>258</v>
      </c>
      <c r="K81" s="2" t="s">
        <v>257</v>
      </c>
      <c r="L81" s="4" t="s">
        <v>25</v>
      </c>
    </row>
    <row r="82" spans="1:12" ht="25.5" customHeight="1">
      <c r="A82" s="3" t="s">
        <v>261</v>
      </c>
      <c r="B82" s="2" t="s">
        <v>262</v>
      </c>
      <c r="C82" s="3">
        <v>3</v>
      </c>
      <c r="D82" s="3">
        <v>16</v>
      </c>
      <c r="E82" s="3">
        <v>8</v>
      </c>
      <c r="F82" s="3" t="s">
        <v>197</v>
      </c>
      <c r="G82" s="2" t="s">
        <v>198</v>
      </c>
      <c r="H82" s="3" t="s">
        <v>199</v>
      </c>
      <c r="I82" s="2" t="s">
        <v>200</v>
      </c>
      <c r="J82" s="3" t="s">
        <v>263</v>
      </c>
      <c r="K82" s="2" t="s">
        <v>264</v>
      </c>
      <c r="L82" s="4" t="s">
        <v>25</v>
      </c>
    </row>
    <row r="83" spans="1:12" ht="25.5" customHeight="1">
      <c r="A83" s="3" t="s">
        <v>265</v>
      </c>
      <c r="B83" s="2" t="s">
        <v>266</v>
      </c>
      <c r="C83" s="3">
        <v>3</v>
      </c>
      <c r="D83" s="3">
        <v>16</v>
      </c>
      <c r="E83" s="3">
        <v>8</v>
      </c>
      <c r="F83" s="3" t="s">
        <v>197</v>
      </c>
      <c r="G83" s="2" t="s">
        <v>198</v>
      </c>
      <c r="H83" s="3" t="s">
        <v>199</v>
      </c>
      <c r="I83" s="2" t="s">
        <v>200</v>
      </c>
      <c r="J83" s="3" t="s">
        <v>263</v>
      </c>
      <c r="K83" s="2" t="s">
        <v>264</v>
      </c>
      <c r="L83" s="4" t="s">
        <v>25</v>
      </c>
    </row>
    <row r="84" spans="1:12" ht="25.5" customHeight="1">
      <c r="A84" s="3" t="s">
        <v>267</v>
      </c>
      <c r="B84" s="2" t="s">
        <v>268</v>
      </c>
      <c r="C84" s="3">
        <v>3</v>
      </c>
      <c r="D84" s="3">
        <v>16</v>
      </c>
      <c r="E84" s="3">
        <v>8</v>
      </c>
      <c r="F84" s="3" t="s">
        <v>197</v>
      </c>
      <c r="G84" s="2" t="s">
        <v>198</v>
      </c>
      <c r="H84" s="3" t="s">
        <v>199</v>
      </c>
      <c r="I84" s="2" t="s">
        <v>200</v>
      </c>
      <c r="J84" s="3" t="s">
        <v>263</v>
      </c>
      <c r="K84" s="2" t="s">
        <v>264</v>
      </c>
      <c r="L84" s="4" t="s">
        <v>25</v>
      </c>
    </row>
    <row r="85" spans="1:12" ht="25.5" customHeight="1">
      <c r="A85" s="3" t="s">
        <v>269</v>
      </c>
      <c r="B85" s="2" t="s">
        <v>270</v>
      </c>
      <c r="C85" s="3">
        <v>3</v>
      </c>
      <c r="D85" s="3">
        <v>16</v>
      </c>
      <c r="E85" s="3">
        <v>8</v>
      </c>
      <c r="F85" s="3" t="s">
        <v>197</v>
      </c>
      <c r="G85" s="2" t="s">
        <v>198</v>
      </c>
      <c r="H85" s="3" t="s">
        <v>199</v>
      </c>
      <c r="I85" s="2" t="s">
        <v>200</v>
      </c>
      <c r="J85" s="3" t="s">
        <v>263</v>
      </c>
      <c r="K85" s="2" t="s">
        <v>264</v>
      </c>
      <c r="L85" s="4" t="s">
        <v>25</v>
      </c>
    </row>
    <row r="86" spans="1:12" ht="25.5" customHeight="1">
      <c r="A86" s="3" t="s">
        <v>271</v>
      </c>
      <c r="B86" s="2" t="s">
        <v>272</v>
      </c>
      <c r="C86" s="3">
        <v>3</v>
      </c>
      <c r="D86" s="3">
        <v>16</v>
      </c>
      <c r="E86" s="3">
        <v>8</v>
      </c>
      <c r="F86" s="3" t="s">
        <v>197</v>
      </c>
      <c r="G86" s="2" t="s">
        <v>198</v>
      </c>
      <c r="H86" s="3" t="s">
        <v>199</v>
      </c>
      <c r="I86" s="2" t="s">
        <v>200</v>
      </c>
      <c r="J86" s="3" t="s">
        <v>263</v>
      </c>
      <c r="K86" s="2" t="s">
        <v>264</v>
      </c>
      <c r="L86" s="4" t="s">
        <v>25</v>
      </c>
    </row>
    <row r="87" spans="1:12" ht="25.5" customHeight="1">
      <c r="A87" s="3" t="s">
        <v>273</v>
      </c>
      <c r="B87" s="2" t="s">
        <v>274</v>
      </c>
      <c r="C87" s="3">
        <v>3</v>
      </c>
      <c r="D87" s="3">
        <v>16</v>
      </c>
      <c r="E87" s="3">
        <v>8</v>
      </c>
      <c r="F87" s="3" t="s">
        <v>197</v>
      </c>
      <c r="G87" s="2" t="s">
        <v>198</v>
      </c>
      <c r="H87" s="3" t="s">
        <v>199</v>
      </c>
      <c r="I87" s="2" t="s">
        <v>200</v>
      </c>
      <c r="J87" s="3" t="s">
        <v>263</v>
      </c>
      <c r="K87" s="2" t="s">
        <v>264</v>
      </c>
      <c r="L87" s="4" t="s">
        <v>25</v>
      </c>
    </row>
    <row r="88" spans="1:12" ht="25.5" customHeight="1">
      <c r="A88" s="3" t="s">
        <v>275</v>
      </c>
      <c r="B88" s="2" t="s">
        <v>276</v>
      </c>
      <c r="C88" s="3">
        <v>3</v>
      </c>
      <c r="D88" s="3">
        <v>16</v>
      </c>
      <c r="E88" s="3">
        <v>8</v>
      </c>
      <c r="F88" s="3" t="s">
        <v>197</v>
      </c>
      <c r="G88" s="2" t="s">
        <v>198</v>
      </c>
      <c r="H88" s="3" t="s">
        <v>199</v>
      </c>
      <c r="I88" s="2" t="s">
        <v>200</v>
      </c>
      <c r="J88" s="3" t="s">
        <v>263</v>
      </c>
      <c r="K88" s="2" t="s">
        <v>264</v>
      </c>
      <c r="L88" s="4" t="s">
        <v>25</v>
      </c>
    </row>
    <row r="89" spans="1:12" ht="25.5" customHeight="1">
      <c r="A89" s="3" t="s">
        <v>277</v>
      </c>
      <c r="B89" s="2" t="s">
        <v>278</v>
      </c>
      <c r="C89" s="3">
        <v>3</v>
      </c>
      <c r="D89" s="3">
        <v>16</v>
      </c>
      <c r="E89" s="3">
        <v>8</v>
      </c>
      <c r="F89" s="3" t="s">
        <v>197</v>
      </c>
      <c r="G89" s="2" t="s">
        <v>198</v>
      </c>
      <c r="H89" s="3" t="s">
        <v>279</v>
      </c>
      <c r="I89" s="2" t="s">
        <v>280</v>
      </c>
      <c r="J89" s="3" t="s">
        <v>281</v>
      </c>
      <c r="K89" s="2" t="s">
        <v>282</v>
      </c>
      <c r="L89" s="4" t="s">
        <v>25</v>
      </c>
    </row>
    <row r="90" spans="1:12" ht="25.5" customHeight="1">
      <c r="A90" s="3" t="s">
        <v>283</v>
      </c>
      <c r="B90" s="2" t="s">
        <v>284</v>
      </c>
      <c r="C90" s="3">
        <v>3</v>
      </c>
      <c r="D90" s="3">
        <v>16</v>
      </c>
      <c r="E90" s="3">
        <v>8</v>
      </c>
      <c r="F90" s="3" t="s">
        <v>197</v>
      </c>
      <c r="G90" s="2" t="s">
        <v>198</v>
      </c>
      <c r="H90" s="3" t="s">
        <v>279</v>
      </c>
      <c r="I90" s="2" t="s">
        <v>280</v>
      </c>
      <c r="J90" s="3" t="s">
        <v>281</v>
      </c>
      <c r="K90" s="2" t="s">
        <v>282</v>
      </c>
      <c r="L90" s="4" t="s">
        <v>25</v>
      </c>
    </row>
    <row r="91" spans="1:12" ht="25.5" customHeight="1">
      <c r="A91" s="3" t="s">
        <v>285</v>
      </c>
      <c r="B91" s="2" t="s">
        <v>286</v>
      </c>
      <c r="C91" s="3">
        <v>3</v>
      </c>
      <c r="D91" s="3">
        <v>16</v>
      </c>
      <c r="E91" s="3">
        <v>8</v>
      </c>
      <c r="F91" s="3" t="s">
        <v>197</v>
      </c>
      <c r="G91" s="2" t="s">
        <v>198</v>
      </c>
      <c r="H91" s="3" t="s">
        <v>279</v>
      </c>
      <c r="I91" s="2" t="s">
        <v>280</v>
      </c>
      <c r="J91" s="3" t="s">
        <v>281</v>
      </c>
      <c r="K91" s="2" t="s">
        <v>282</v>
      </c>
      <c r="L91" s="4" t="s">
        <v>25</v>
      </c>
    </row>
    <row r="92" spans="1:12" ht="25.5" customHeight="1">
      <c r="A92" s="3" t="s">
        <v>287</v>
      </c>
      <c r="B92" s="2" t="s">
        <v>288</v>
      </c>
      <c r="C92" s="3">
        <v>3</v>
      </c>
      <c r="D92" s="3">
        <v>16</v>
      </c>
      <c r="E92" s="3">
        <v>8</v>
      </c>
      <c r="F92" s="3" t="s">
        <v>197</v>
      </c>
      <c r="G92" s="2" t="s">
        <v>198</v>
      </c>
      <c r="H92" s="3" t="s">
        <v>279</v>
      </c>
      <c r="I92" s="2" t="s">
        <v>280</v>
      </c>
      <c r="J92" s="3" t="s">
        <v>289</v>
      </c>
      <c r="K92" s="2" t="s">
        <v>290</v>
      </c>
      <c r="L92" s="4" t="s">
        <v>25</v>
      </c>
    </row>
    <row r="93" spans="1:12" ht="25.5" customHeight="1">
      <c r="A93" s="3" t="s">
        <v>291</v>
      </c>
      <c r="B93" s="2" t="s">
        <v>292</v>
      </c>
      <c r="C93" s="3">
        <v>3</v>
      </c>
      <c r="D93" s="3">
        <v>16</v>
      </c>
      <c r="E93" s="3">
        <v>8</v>
      </c>
      <c r="F93" s="3" t="s">
        <v>197</v>
      </c>
      <c r="G93" s="2" t="s">
        <v>198</v>
      </c>
      <c r="H93" s="3" t="s">
        <v>279</v>
      </c>
      <c r="I93" s="2" t="s">
        <v>280</v>
      </c>
      <c r="J93" s="3" t="s">
        <v>289</v>
      </c>
      <c r="K93" s="2" t="s">
        <v>290</v>
      </c>
      <c r="L93" s="4" t="s">
        <v>25</v>
      </c>
    </row>
    <row r="94" spans="1:12" ht="25.5" customHeight="1">
      <c r="A94" s="3" t="s">
        <v>293</v>
      </c>
      <c r="B94" s="2" t="s">
        <v>294</v>
      </c>
      <c r="C94" s="3">
        <v>3</v>
      </c>
      <c r="D94" s="3">
        <v>16</v>
      </c>
      <c r="E94" s="3">
        <v>8</v>
      </c>
      <c r="F94" s="3" t="s">
        <v>197</v>
      </c>
      <c r="G94" s="2" t="s">
        <v>198</v>
      </c>
      <c r="H94" s="3" t="s">
        <v>295</v>
      </c>
      <c r="I94" s="2" t="s">
        <v>296</v>
      </c>
      <c r="J94" s="3" t="s">
        <v>297</v>
      </c>
      <c r="K94" s="2" t="s">
        <v>294</v>
      </c>
      <c r="L94" s="4" t="s">
        <v>25</v>
      </c>
    </row>
    <row r="95" spans="1:12" ht="25.5" customHeight="1">
      <c r="A95" s="3" t="s">
        <v>298</v>
      </c>
      <c r="B95" s="2" t="s">
        <v>299</v>
      </c>
      <c r="C95" s="3">
        <v>3</v>
      </c>
      <c r="D95" s="3">
        <v>16</v>
      </c>
      <c r="E95" s="3">
        <v>8</v>
      </c>
      <c r="F95" s="3" t="s">
        <v>197</v>
      </c>
      <c r="G95" s="2" t="s">
        <v>198</v>
      </c>
      <c r="H95" s="3" t="s">
        <v>295</v>
      </c>
      <c r="I95" s="2" t="s">
        <v>296</v>
      </c>
      <c r="J95" s="3" t="s">
        <v>300</v>
      </c>
      <c r="K95" s="2" t="s">
        <v>299</v>
      </c>
      <c r="L95" s="4" t="s">
        <v>25</v>
      </c>
    </row>
    <row r="96" spans="1:12" ht="25.5" customHeight="1">
      <c r="A96" s="3" t="s">
        <v>301</v>
      </c>
      <c r="B96" s="2" t="s">
        <v>302</v>
      </c>
      <c r="C96" s="3">
        <v>3</v>
      </c>
      <c r="D96" s="3">
        <v>16</v>
      </c>
      <c r="E96" s="3">
        <v>8</v>
      </c>
      <c r="F96" s="3" t="s">
        <v>197</v>
      </c>
      <c r="G96" s="2" t="s">
        <v>198</v>
      </c>
      <c r="H96" s="3" t="s">
        <v>303</v>
      </c>
      <c r="I96" s="2" t="s">
        <v>304</v>
      </c>
      <c r="J96" s="3" t="s">
        <v>305</v>
      </c>
      <c r="K96" s="2" t="s">
        <v>306</v>
      </c>
      <c r="L96" s="4" t="s">
        <v>25</v>
      </c>
    </row>
    <row r="97" spans="1:12" ht="25.5" customHeight="1">
      <c r="A97" s="3" t="s">
        <v>307</v>
      </c>
      <c r="B97" s="2" t="s">
        <v>308</v>
      </c>
      <c r="C97" s="3">
        <v>3</v>
      </c>
      <c r="D97" s="3">
        <v>16</v>
      </c>
      <c r="E97" s="3">
        <v>8</v>
      </c>
      <c r="F97" s="3" t="s">
        <v>197</v>
      </c>
      <c r="G97" s="2" t="s">
        <v>198</v>
      </c>
      <c r="H97" s="3" t="s">
        <v>303</v>
      </c>
      <c r="I97" s="2" t="s">
        <v>304</v>
      </c>
      <c r="J97" s="3" t="s">
        <v>305</v>
      </c>
      <c r="K97" s="2" t="s">
        <v>306</v>
      </c>
      <c r="L97" s="4" t="s">
        <v>25</v>
      </c>
    </row>
    <row r="98" spans="1:12" ht="25.5" customHeight="1">
      <c r="A98" s="3" t="s">
        <v>309</v>
      </c>
      <c r="B98" s="2" t="s">
        <v>310</v>
      </c>
      <c r="C98" s="3">
        <v>3</v>
      </c>
      <c r="D98" s="3">
        <v>16</v>
      </c>
      <c r="E98" s="3">
        <v>8</v>
      </c>
      <c r="F98" s="3" t="s">
        <v>197</v>
      </c>
      <c r="G98" s="2" t="s">
        <v>198</v>
      </c>
      <c r="H98" s="3" t="s">
        <v>303</v>
      </c>
      <c r="I98" s="2" t="s">
        <v>304</v>
      </c>
      <c r="J98" s="3" t="s">
        <v>305</v>
      </c>
      <c r="K98" s="2" t="s">
        <v>306</v>
      </c>
      <c r="L98" s="4" t="s">
        <v>25</v>
      </c>
    </row>
    <row r="99" spans="1:12" ht="25.5" customHeight="1">
      <c r="A99" s="3" t="s">
        <v>311</v>
      </c>
      <c r="B99" s="2" t="s">
        <v>312</v>
      </c>
      <c r="C99" s="3">
        <v>3</v>
      </c>
      <c r="D99" s="3">
        <v>16</v>
      </c>
      <c r="E99" s="3">
        <v>8</v>
      </c>
      <c r="F99" s="3" t="s">
        <v>197</v>
      </c>
      <c r="G99" s="2" t="s">
        <v>198</v>
      </c>
      <c r="H99" s="3" t="s">
        <v>303</v>
      </c>
      <c r="I99" s="2" t="s">
        <v>304</v>
      </c>
      <c r="J99" s="3" t="s">
        <v>305</v>
      </c>
      <c r="K99" s="2" t="s">
        <v>306</v>
      </c>
      <c r="L99" s="4" t="s">
        <v>25</v>
      </c>
    </row>
    <row r="100" spans="1:12" ht="25.5" customHeight="1">
      <c r="A100" s="3" t="s">
        <v>313</v>
      </c>
      <c r="B100" s="2" t="s">
        <v>314</v>
      </c>
      <c r="C100" s="3">
        <v>3</v>
      </c>
      <c r="D100" s="3">
        <v>16</v>
      </c>
      <c r="E100" s="3">
        <v>8</v>
      </c>
      <c r="F100" s="3" t="s">
        <v>197</v>
      </c>
      <c r="G100" s="2" t="s">
        <v>198</v>
      </c>
      <c r="H100" s="3" t="s">
        <v>303</v>
      </c>
      <c r="I100" s="2" t="s">
        <v>304</v>
      </c>
      <c r="J100" s="3" t="s">
        <v>315</v>
      </c>
      <c r="K100" s="2" t="s">
        <v>316</v>
      </c>
      <c r="L100" s="4" t="s">
        <v>25</v>
      </c>
    </row>
    <row r="101" spans="1:12" ht="25.5" customHeight="1">
      <c r="A101" s="3" t="s">
        <v>317</v>
      </c>
      <c r="B101" s="2" t="s">
        <v>318</v>
      </c>
      <c r="C101" s="3">
        <v>3</v>
      </c>
      <c r="D101" s="3">
        <v>16</v>
      </c>
      <c r="E101" s="3">
        <v>8</v>
      </c>
      <c r="F101" s="3" t="s">
        <v>197</v>
      </c>
      <c r="G101" s="2" t="s">
        <v>198</v>
      </c>
      <c r="H101" s="3" t="s">
        <v>303</v>
      </c>
      <c r="I101" s="2" t="s">
        <v>304</v>
      </c>
      <c r="J101" s="3" t="s">
        <v>315</v>
      </c>
      <c r="K101" s="2" t="s">
        <v>316</v>
      </c>
      <c r="L101" s="4" t="s">
        <v>25</v>
      </c>
    </row>
    <row r="102" spans="1:12" ht="25.5" customHeight="1">
      <c r="A102" s="3" t="s">
        <v>319</v>
      </c>
      <c r="B102" s="2" t="s">
        <v>320</v>
      </c>
      <c r="C102" s="3">
        <v>3</v>
      </c>
      <c r="D102" s="3">
        <v>16</v>
      </c>
      <c r="E102" s="3">
        <v>8</v>
      </c>
      <c r="F102" s="3" t="s">
        <v>197</v>
      </c>
      <c r="G102" s="2" t="s">
        <v>198</v>
      </c>
      <c r="H102" s="3" t="s">
        <v>303</v>
      </c>
      <c r="I102" s="2" t="s">
        <v>304</v>
      </c>
      <c r="J102" s="3" t="s">
        <v>315</v>
      </c>
      <c r="K102" s="2" t="s">
        <v>316</v>
      </c>
      <c r="L102" s="4" t="s">
        <v>25</v>
      </c>
    </row>
    <row r="103" spans="1:12" ht="25.5" customHeight="1">
      <c r="A103" s="3" t="s">
        <v>321</v>
      </c>
      <c r="B103" s="2" t="s">
        <v>322</v>
      </c>
      <c r="C103" s="3">
        <v>3</v>
      </c>
      <c r="D103" s="3">
        <v>16</v>
      </c>
      <c r="E103" s="3">
        <v>8</v>
      </c>
      <c r="F103" s="3" t="s">
        <v>197</v>
      </c>
      <c r="G103" s="2" t="s">
        <v>198</v>
      </c>
      <c r="H103" s="3" t="s">
        <v>303</v>
      </c>
      <c r="I103" s="2" t="s">
        <v>304</v>
      </c>
      <c r="J103" s="3" t="s">
        <v>323</v>
      </c>
      <c r="K103" s="2" t="s">
        <v>322</v>
      </c>
      <c r="L103" s="4" t="s">
        <v>25</v>
      </c>
    </row>
    <row r="104" spans="1:12" ht="25.5" customHeight="1">
      <c r="A104" s="3" t="s">
        <v>324</v>
      </c>
      <c r="B104" s="2" t="s">
        <v>325</v>
      </c>
      <c r="C104" s="3">
        <v>3</v>
      </c>
      <c r="D104" s="3">
        <v>16</v>
      </c>
      <c r="E104" s="3">
        <v>8</v>
      </c>
      <c r="F104" s="3" t="s">
        <v>197</v>
      </c>
      <c r="G104" s="2" t="s">
        <v>198</v>
      </c>
      <c r="H104" s="3" t="s">
        <v>303</v>
      </c>
      <c r="I104" s="2" t="s">
        <v>304</v>
      </c>
      <c r="J104" s="3" t="s">
        <v>326</v>
      </c>
      <c r="K104" s="2" t="s">
        <v>325</v>
      </c>
      <c r="L104" s="4" t="s">
        <v>25</v>
      </c>
    </row>
    <row r="105" spans="1:12" ht="25.5" customHeight="1">
      <c r="A105" s="3" t="s">
        <v>327</v>
      </c>
      <c r="B105" s="2" t="s">
        <v>328</v>
      </c>
      <c r="C105" s="3">
        <v>3</v>
      </c>
      <c r="D105" s="3">
        <v>16</v>
      </c>
      <c r="E105" s="3">
        <v>8</v>
      </c>
      <c r="F105" s="3" t="s">
        <v>197</v>
      </c>
      <c r="G105" s="2" t="s">
        <v>198</v>
      </c>
      <c r="H105" s="3" t="s">
        <v>303</v>
      </c>
      <c r="I105" s="2" t="s">
        <v>304</v>
      </c>
      <c r="J105" s="3" t="s">
        <v>329</v>
      </c>
      <c r="K105" s="2" t="s">
        <v>330</v>
      </c>
      <c r="L105" s="4" t="s">
        <v>25</v>
      </c>
    </row>
    <row r="106" spans="1:12" ht="25.5" customHeight="1">
      <c r="A106" s="3" t="s">
        <v>331</v>
      </c>
      <c r="B106" s="2" t="s">
        <v>332</v>
      </c>
      <c r="C106" s="3">
        <v>3</v>
      </c>
      <c r="D106" s="3">
        <v>16</v>
      </c>
      <c r="E106" s="3">
        <v>8</v>
      </c>
      <c r="F106" s="3" t="s">
        <v>197</v>
      </c>
      <c r="G106" s="2" t="s">
        <v>198</v>
      </c>
      <c r="H106" s="3" t="s">
        <v>303</v>
      </c>
      <c r="I106" s="2" t="s">
        <v>304</v>
      </c>
      <c r="J106" s="3" t="s">
        <v>329</v>
      </c>
      <c r="K106" s="2" t="s">
        <v>330</v>
      </c>
      <c r="L106" s="4" t="s">
        <v>25</v>
      </c>
    </row>
    <row r="107" spans="1:12" ht="25.5" customHeight="1">
      <c r="A107" s="3" t="s">
        <v>333</v>
      </c>
      <c r="B107" s="2" t="s">
        <v>334</v>
      </c>
      <c r="C107" s="3">
        <v>3</v>
      </c>
      <c r="D107" s="3">
        <v>16</v>
      </c>
      <c r="E107" s="3">
        <v>8</v>
      </c>
      <c r="F107" s="3" t="s">
        <v>197</v>
      </c>
      <c r="G107" s="2" t="s">
        <v>198</v>
      </c>
      <c r="H107" s="3" t="s">
        <v>303</v>
      </c>
      <c r="I107" s="2" t="s">
        <v>304</v>
      </c>
      <c r="J107" s="3" t="s">
        <v>329</v>
      </c>
      <c r="K107" s="2" t="s">
        <v>330</v>
      </c>
      <c r="L107" s="4" t="s">
        <v>25</v>
      </c>
    </row>
    <row r="108" spans="1:12" ht="25.5" customHeight="1">
      <c r="A108" s="3" t="s">
        <v>335</v>
      </c>
      <c r="B108" s="2" t="s">
        <v>336</v>
      </c>
      <c r="C108" s="3">
        <v>3</v>
      </c>
      <c r="D108" s="3">
        <v>16</v>
      </c>
      <c r="E108" s="3">
        <v>8</v>
      </c>
      <c r="F108" s="3" t="s">
        <v>197</v>
      </c>
      <c r="G108" s="2" t="s">
        <v>198</v>
      </c>
      <c r="H108" s="3" t="s">
        <v>303</v>
      </c>
      <c r="I108" s="2" t="s">
        <v>304</v>
      </c>
      <c r="J108" s="3" t="s">
        <v>329</v>
      </c>
      <c r="K108" s="2" t="s">
        <v>330</v>
      </c>
      <c r="L108" s="4" t="s">
        <v>25</v>
      </c>
    </row>
    <row r="109" spans="1:12" ht="25.5" customHeight="1">
      <c r="A109" s="3" t="s">
        <v>337</v>
      </c>
      <c r="B109" s="2" t="s">
        <v>338</v>
      </c>
      <c r="C109" s="3">
        <v>3</v>
      </c>
      <c r="D109" s="3">
        <v>16</v>
      </c>
      <c r="E109" s="3">
        <v>8</v>
      </c>
      <c r="F109" s="3" t="s">
        <v>197</v>
      </c>
      <c r="G109" s="2" t="s">
        <v>198</v>
      </c>
      <c r="H109" s="3" t="s">
        <v>303</v>
      </c>
      <c r="I109" s="2" t="s">
        <v>304</v>
      </c>
      <c r="J109" s="3" t="s">
        <v>329</v>
      </c>
      <c r="K109" s="2" t="s">
        <v>330</v>
      </c>
      <c r="L109" s="4" t="s">
        <v>25</v>
      </c>
    </row>
    <row r="110" spans="1:12" ht="25.5" customHeight="1">
      <c r="A110" s="3" t="s">
        <v>339</v>
      </c>
      <c r="B110" s="2" t="s">
        <v>340</v>
      </c>
      <c r="C110" s="3">
        <v>2</v>
      </c>
      <c r="D110" s="3">
        <v>12</v>
      </c>
      <c r="E110" s="3">
        <v>4</v>
      </c>
      <c r="F110" s="3" t="s">
        <v>197</v>
      </c>
      <c r="G110" s="2" t="s">
        <v>198</v>
      </c>
      <c r="H110" s="3" t="s">
        <v>341</v>
      </c>
      <c r="I110" s="2" t="s">
        <v>342</v>
      </c>
      <c r="J110" s="3" t="s">
        <v>343</v>
      </c>
      <c r="K110" s="2" t="s">
        <v>344</v>
      </c>
      <c r="L110" s="4" t="s">
        <v>25</v>
      </c>
    </row>
    <row r="111" spans="1:12" ht="25.5" customHeight="1">
      <c r="A111" s="3" t="s">
        <v>345</v>
      </c>
      <c r="B111" s="2" t="s">
        <v>346</v>
      </c>
      <c r="C111" s="3">
        <v>2</v>
      </c>
      <c r="D111" s="3">
        <v>12</v>
      </c>
      <c r="E111" s="3">
        <v>4</v>
      </c>
      <c r="F111" s="3" t="s">
        <v>197</v>
      </c>
      <c r="G111" s="2" t="s">
        <v>198</v>
      </c>
      <c r="H111" s="3" t="s">
        <v>341</v>
      </c>
      <c r="I111" s="2" t="s">
        <v>342</v>
      </c>
      <c r="J111" s="3" t="s">
        <v>343</v>
      </c>
      <c r="K111" s="2" t="s">
        <v>344</v>
      </c>
      <c r="L111" s="4" t="s">
        <v>25</v>
      </c>
    </row>
    <row r="112" spans="1:12" ht="25.5" customHeight="1">
      <c r="A112" s="3" t="s">
        <v>347</v>
      </c>
      <c r="B112" s="2" t="s">
        <v>348</v>
      </c>
      <c r="C112" s="3">
        <v>2</v>
      </c>
      <c r="D112" s="3">
        <v>12</v>
      </c>
      <c r="E112" s="3">
        <v>4</v>
      </c>
      <c r="F112" s="3" t="s">
        <v>197</v>
      </c>
      <c r="G112" s="2" t="s">
        <v>198</v>
      </c>
      <c r="H112" s="3" t="s">
        <v>341</v>
      </c>
      <c r="I112" s="2" t="s">
        <v>342</v>
      </c>
      <c r="J112" s="3" t="s">
        <v>343</v>
      </c>
      <c r="K112" s="2" t="s">
        <v>344</v>
      </c>
      <c r="L112" s="4" t="s">
        <v>25</v>
      </c>
    </row>
    <row r="113" spans="1:12" ht="25.5" customHeight="1">
      <c r="A113" s="3" t="s">
        <v>349</v>
      </c>
      <c r="B113" s="2" t="s">
        <v>350</v>
      </c>
      <c r="C113" s="3">
        <v>2</v>
      </c>
      <c r="D113" s="3">
        <v>12</v>
      </c>
      <c r="E113" s="3">
        <v>4</v>
      </c>
      <c r="F113" s="3" t="s">
        <v>197</v>
      </c>
      <c r="G113" s="2" t="s">
        <v>198</v>
      </c>
      <c r="H113" s="3" t="s">
        <v>341</v>
      </c>
      <c r="I113" s="2" t="s">
        <v>342</v>
      </c>
      <c r="J113" s="3" t="s">
        <v>343</v>
      </c>
      <c r="K113" s="2" t="s">
        <v>344</v>
      </c>
      <c r="L113" s="4" t="s">
        <v>25</v>
      </c>
    </row>
    <row r="114" spans="1:12" ht="25.5" customHeight="1">
      <c r="A114" s="3" t="s">
        <v>351</v>
      </c>
      <c r="B114" s="2" t="s">
        <v>352</v>
      </c>
      <c r="C114" s="3">
        <v>2</v>
      </c>
      <c r="D114" s="3">
        <v>12</v>
      </c>
      <c r="E114" s="3">
        <v>4</v>
      </c>
      <c r="F114" s="3" t="s">
        <v>197</v>
      </c>
      <c r="G114" s="2" t="s">
        <v>198</v>
      </c>
      <c r="H114" s="3" t="s">
        <v>341</v>
      </c>
      <c r="I114" s="2" t="s">
        <v>342</v>
      </c>
      <c r="J114" s="3" t="s">
        <v>353</v>
      </c>
      <c r="K114" s="2" t="s">
        <v>354</v>
      </c>
      <c r="L114" s="4" t="s">
        <v>25</v>
      </c>
    </row>
    <row r="115" spans="1:12" ht="25.5" customHeight="1">
      <c r="A115" s="3" t="s">
        <v>355</v>
      </c>
      <c r="B115" s="2" t="s">
        <v>356</v>
      </c>
      <c r="C115" s="3">
        <v>2</v>
      </c>
      <c r="D115" s="3">
        <v>12</v>
      </c>
      <c r="E115" s="3">
        <v>4</v>
      </c>
      <c r="F115" s="3" t="s">
        <v>197</v>
      </c>
      <c r="G115" s="2" t="s">
        <v>198</v>
      </c>
      <c r="H115" s="3" t="s">
        <v>341</v>
      </c>
      <c r="I115" s="2" t="s">
        <v>342</v>
      </c>
      <c r="J115" s="3" t="s">
        <v>353</v>
      </c>
      <c r="K115" s="2" t="s">
        <v>354</v>
      </c>
      <c r="L115" s="4" t="s">
        <v>25</v>
      </c>
    </row>
    <row r="116" spans="1:12" ht="25.5" customHeight="1">
      <c r="A116" s="3" t="s">
        <v>357</v>
      </c>
      <c r="B116" s="2" t="s">
        <v>358</v>
      </c>
      <c r="C116" s="3">
        <v>3</v>
      </c>
      <c r="D116" s="3">
        <v>16</v>
      </c>
      <c r="E116" s="3">
        <v>8</v>
      </c>
      <c r="F116" s="3" t="s">
        <v>197</v>
      </c>
      <c r="G116" s="2" t="s">
        <v>198</v>
      </c>
      <c r="H116" s="3" t="s">
        <v>359</v>
      </c>
      <c r="I116" s="2" t="s">
        <v>360</v>
      </c>
      <c r="J116" s="3" t="s">
        <v>361</v>
      </c>
      <c r="K116" s="2" t="s">
        <v>358</v>
      </c>
      <c r="L116" s="4" t="s">
        <v>25</v>
      </c>
    </row>
    <row r="117" spans="1:12" ht="25.5" customHeight="1">
      <c r="A117" s="3" t="s">
        <v>362</v>
      </c>
      <c r="B117" s="2" t="s">
        <v>363</v>
      </c>
      <c r="C117" s="3">
        <v>2</v>
      </c>
      <c r="D117" s="3">
        <v>12</v>
      </c>
      <c r="E117" s="3">
        <v>4</v>
      </c>
      <c r="F117" s="3" t="s">
        <v>197</v>
      </c>
      <c r="G117" s="2" t="s">
        <v>198</v>
      </c>
      <c r="H117" s="3" t="s">
        <v>359</v>
      </c>
      <c r="I117" s="2" t="s">
        <v>360</v>
      </c>
      <c r="J117" s="3" t="s">
        <v>364</v>
      </c>
      <c r="K117" s="2" t="s">
        <v>365</v>
      </c>
      <c r="L117" s="4" t="s">
        <v>25</v>
      </c>
    </row>
    <row r="118" spans="1:12" ht="25.5" customHeight="1">
      <c r="A118" s="3" t="s">
        <v>366</v>
      </c>
      <c r="B118" s="2" t="s">
        <v>367</v>
      </c>
      <c r="C118" s="3">
        <v>2</v>
      </c>
      <c r="D118" s="3">
        <v>12</v>
      </c>
      <c r="E118" s="3">
        <v>4</v>
      </c>
      <c r="F118" s="3" t="s">
        <v>197</v>
      </c>
      <c r="G118" s="2" t="s">
        <v>198</v>
      </c>
      <c r="H118" s="3" t="s">
        <v>359</v>
      </c>
      <c r="I118" s="2" t="s">
        <v>360</v>
      </c>
      <c r="J118" s="3" t="s">
        <v>364</v>
      </c>
      <c r="K118" s="2" t="s">
        <v>365</v>
      </c>
      <c r="L118" s="4" t="s">
        <v>25</v>
      </c>
    </row>
    <row r="119" spans="1:12" ht="25.5" customHeight="1">
      <c r="A119" s="3" t="s">
        <v>368</v>
      </c>
      <c r="B119" s="2" t="s">
        <v>369</v>
      </c>
      <c r="C119" s="3">
        <v>3</v>
      </c>
      <c r="D119" s="3">
        <v>16</v>
      </c>
      <c r="E119" s="3">
        <v>8</v>
      </c>
      <c r="F119" s="3" t="s">
        <v>197</v>
      </c>
      <c r="G119" s="2" t="s">
        <v>198</v>
      </c>
      <c r="H119" s="3" t="s">
        <v>359</v>
      </c>
      <c r="I119" s="2" t="s">
        <v>360</v>
      </c>
      <c r="J119" s="3" t="s">
        <v>370</v>
      </c>
      <c r="K119" s="2" t="s">
        <v>371</v>
      </c>
      <c r="L119" s="4" t="s">
        <v>25</v>
      </c>
    </row>
    <row r="120" spans="1:12" ht="25.5" customHeight="1">
      <c r="A120" s="3" t="s">
        <v>372</v>
      </c>
      <c r="B120" s="2" t="s">
        <v>373</v>
      </c>
      <c r="C120" s="3">
        <v>3</v>
      </c>
      <c r="D120" s="3">
        <v>16</v>
      </c>
      <c r="E120" s="3">
        <v>8</v>
      </c>
      <c r="F120" s="3" t="s">
        <v>197</v>
      </c>
      <c r="G120" s="2" t="s">
        <v>198</v>
      </c>
      <c r="H120" s="3" t="s">
        <v>359</v>
      </c>
      <c r="I120" s="2" t="s">
        <v>360</v>
      </c>
      <c r="J120" s="3" t="s">
        <v>370</v>
      </c>
      <c r="K120" s="2" t="s">
        <v>371</v>
      </c>
      <c r="L120" s="4" t="s">
        <v>25</v>
      </c>
    </row>
    <row r="121" spans="1:12" ht="25.5" customHeight="1">
      <c r="A121" s="3" t="s">
        <v>374</v>
      </c>
      <c r="B121" s="2" t="s">
        <v>375</v>
      </c>
      <c r="C121" s="3">
        <v>3</v>
      </c>
      <c r="D121" s="3">
        <v>16</v>
      </c>
      <c r="E121" s="3">
        <v>8</v>
      </c>
      <c r="F121" s="3" t="s">
        <v>197</v>
      </c>
      <c r="G121" s="2" t="s">
        <v>198</v>
      </c>
      <c r="H121" s="3" t="s">
        <v>359</v>
      </c>
      <c r="I121" s="2" t="s">
        <v>360</v>
      </c>
      <c r="J121" s="3" t="s">
        <v>370</v>
      </c>
      <c r="K121" s="2" t="s">
        <v>371</v>
      </c>
      <c r="L121" s="4" t="s">
        <v>25</v>
      </c>
    </row>
    <row r="122" spans="1:12" ht="25.5" customHeight="1">
      <c r="A122" s="3" t="s">
        <v>376</v>
      </c>
      <c r="B122" s="2" t="s">
        <v>377</v>
      </c>
      <c r="C122" s="3">
        <v>3</v>
      </c>
      <c r="D122" s="3">
        <v>16</v>
      </c>
      <c r="E122" s="3">
        <v>8</v>
      </c>
      <c r="F122" s="3" t="s">
        <v>197</v>
      </c>
      <c r="G122" s="2" t="s">
        <v>198</v>
      </c>
      <c r="H122" s="3" t="s">
        <v>359</v>
      </c>
      <c r="I122" s="2" t="s">
        <v>360</v>
      </c>
      <c r="J122" s="3" t="s">
        <v>370</v>
      </c>
      <c r="K122" s="2" t="s">
        <v>371</v>
      </c>
      <c r="L122" s="4" t="s">
        <v>25</v>
      </c>
    </row>
    <row r="123" spans="1:12" ht="25.5" customHeight="1">
      <c r="A123" s="3" t="s">
        <v>378</v>
      </c>
      <c r="B123" s="2" t="s">
        <v>379</v>
      </c>
      <c r="C123" s="3">
        <v>3</v>
      </c>
      <c r="D123" s="3">
        <v>16</v>
      </c>
      <c r="E123" s="3">
        <v>8</v>
      </c>
      <c r="F123" s="3" t="s">
        <v>197</v>
      </c>
      <c r="G123" s="2" t="s">
        <v>198</v>
      </c>
      <c r="H123" s="3" t="s">
        <v>359</v>
      </c>
      <c r="I123" s="2" t="s">
        <v>360</v>
      </c>
      <c r="J123" s="3" t="s">
        <v>380</v>
      </c>
      <c r="K123" s="2" t="s">
        <v>379</v>
      </c>
      <c r="L123" s="4" t="s">
        <v>25</v>
      </c>
    </row>
    <row r="124" spans="1:12" ht="25.5" customHeight="1">
      <c r="A124" s="3" t="s">
        <v>381</v>
      </c>
      <c r="B124" s="2" t="s">
        <v>382</v>
      </c>
      <c r="C124" s="3">
        <v>3</v>
      </c>
      <c r="D124" s="3">
        <v>16</v>
      </c>
      <c r="E124" s="3">
        <v>8</v>
      </c>
      <c r="F124" s="3" t="s">
        <v>197</v>
      </c>
      <c r="G124" s="2" t="s">
        <v>198</v>
      </c>
      <c r="H124" s="3" t="s">
        <v>383</v>
      </c>
      <c r="I124" s="2" t="s">
        <v>384</v>
      </c>
      <c r="J124" s="3" t="s">
        <v>385</v>
      </c>
      <c r="K124" s="2" t="s">
        <v>382</v>
      </c>
      <c r="L124" s="4" t="s">
        <v>25</v>
      </c>
    </row>
    <row r="125" spans="1:12" ht="25.5" customHeight="1">
      <c r="A125" s="3" t="s">
        <v>386</v>
      </c>
      <c r="B125" s="2" t="s">
        <v>387</v>
      </c>
      <c r="C125" s="3">
        <v>3</v>
      </c>
      <c r="D125" s="3">
        <v>16</v>
      </c>
      <c r="E125" s="3">
        <v>8</v>
      </c>
      <c r="F125" s="3" t="s">
        <v>197</v>
      </c>
      <c r="G125" s="2" t="s">
        <v>198</v>
      </c>
      <c r="H125" s="3" t="s">
        <v>383</v>
      </c>
      <c r="I125" s="2" t="s">
        <v>384</v>
      </c>
      <c r="J125" s="3" t="s">
        <v>388</v>
      </c>
      <c r="K125" s="2" t="s">
        <v>389</v>
      </c>
      <c r="L125" s="4" t="s">
        <v>25</v>
      </c>
    </row>
    <row r="126" spans="1:12" ht="25.5" customHeight="1">
      <c r="A126" s="3" t="s">
        <v>390</v>
      </c>
      <c r="B126" s="2" t="s">
        <v>391</v>
      </c>
      <c r="C126" s="3">
        <v>3</v>
      </c>
      <c r="D126" s="3">
        <v>16</v>
      </c>
      <c r="E126" s="3">
        <v>8</v>
      </c>
      <c r="F126" s="3" t="s">
        <v>197</v>
      </c>
      <c r="G126" s="2" t="s">
        <v>198</v>
      </c>
      <c r="H126" s="3" t="s">
        <v>383</v>
      </c>
      <c r="I126" s="2" t="s">
        <v>384</v>
      </c>
      <c r="J126" s="3" t="s">
        <v>388</v>
      </c>
      <c r="K126" s="2" t="s">
        <v>389</v>
      </c>
      <c r="L126" s="4" t="s">
        <v>25</v>
      </c>
    </row>
    <row r="127" spans="1:12" ht="25.5" customHeight="1">
      <c r="A127" s="3" t="s">
        <v>392</v>
      </c>
      <c r="B127" s="2" t="s">
        <v>393</v>
      </c>
      <c r="C127" s="3">
        <v>3</v>
      </c>
      <c r="D127" s="3">
        <v>16</v>
      </c>
      <c r="E127" s="3">
        <v>8</v>
      </c>
      <c r="F127" s="3" t="s">
        <v>197</v>
      </c>
      <c r="G127" s="2" t="s">
        <v>198</v>
      </c>
      <c r="H127" s="3" t="s">
        <v>383</v>
      </c>
      <c r="I127" s="2" t="s">
        <v>384</v>
      </c>
      <c r="J127" s="3" t="s">
        <v>388</v>
      </c>
      <c r="K127" s="2" t="s">
        <v>389</v>
      </c>
      <c r="L127" s="4" t="s">
        <v>25</v>
      </c>
    </row>
    <row r="128" spans="1:12" ht="25.5" customHeight="1">
      <c r="A128" s="3" t="s">
        <v>394</v>
      </c>
      <c r="B128" s="2" t="s">
        <v>395</v>
      </c>
      <c r="C128" s="3">
        <v>3</v>
      </c>
      <c r="D128" s="3">
        <v>16</v>
      </c>
      <c r="E128" s="3">
        <v>8</v>
      </c>
      <c r="F128" s="3" t="s">
        <v>197</v>
      </c>
      <c r="G128" s="2" t="s">
        <v>198</v>
      </c>
      <c r="H128" s="3" t="s">
        <v>383</v>
      </c>
      <c r="I128" s="2" t="s">
        <v>384</v>
      </c>
      <c r="J128" s="3" t="s">
        <v>388</v>
      </c>
      <c r="K128" s="2" t="s">
        <v>389</v>
      </c>
      <c r="L128" s="4" t="s">
        <v>25</v>
      </c>
    </row>
    <row r="129" spans="1:12" ht="25.5" customHeight="1">
      <c r="A129" s="3" t="s">
        <v>396</v>
      </c>
      <c r="B129" s="2" t="s">
        <v>397</v>
      </c>
      <c r="C129" s="3">
        <v>3</v>
      </c>
      <c r="D129" s="3">
        <v>16</v>
      </c>
      <c r="E129" s="3">
        <v>8</v>
      </c>
      <c r="F129" s="3" t="s">
        <v>197</v>
      </c>
      <c r="G129" s="2" t="s">
        <v>198</v>
      </c>
      <c r="H129" s="3" t="s">
        <v>398</v>
      </c>
      <c r="I129" s="2" t="s">
        <v>399</v>
      </c>
      <c r="J129" s="3" t="s">
        <v>400</v>
      </c>
      <c r="K129" s="2" t="s">
        <v>397</v>
      </c>
      <c r="L129" s="4" t="s">
        <v>25</v>
      </c>
    </row>
    <row r="130" spans="1:12" ht="25.5" customHeight="1">
      <c r="A130" s="3" t="s">
        <v>401</v>
      </c>
      <c r="B130" s="2" t="s">
        <v>402</v>
      </c>
      <c r="C130" s="3">
        <v>3</v>
      </c>
      <c r="D130" s="3">
        <v>16</v>
      </c>
      <c r="E130" s="3">
        <v>8</v>
      </c>
      <c r="F130" s="3" t="s">
        <v>197</v>
      </c>
      <c r="G130" s="2" t="s">
        <v>198</v>
      </c>
      <c r="H130" s="3" t="s">
        <v>398</v>
      </c>
      <c r="I130" s="2" t="s">
        <v>399</v>
      </c>
      <c r="J130" s="3" t="s">
        <v>403</v>
      </c>
      <c r="K130" s="2" t="s">
        <v>404</v>
      </c>
      <c r="L130" s="4" t="s">
        <v>25</v>
      </c>
    </row>
    <row r="131" spans="1:12" ht="25.5" customHeight="1">
      <c r="A131" s="3" t="s">
        <v>405</v>
      </c>
      <c r="B131" s="2" t="s">
        <v>406</v>
      </c>
      <c r="C131" s="3">
        <v>3</v>
      </c>
      <c r="D131" s="3">
        <v>16</v>
      </c>
      <c r="E131" s="3">
        <v>8</v>
      </c>
      <c r="F131" s="3" t="s">
        <v>197</v>
      </c>
      <c r="G131" s="2" t="s">
        <v>198</v>
      </c>
      <c r="H131" s="3" t="s">
        <v>398</v>
      </c>
      <c r="I131" s="2" t="s">
        <v>399</v>
      </c>
      <c r="J131" s="3" t="s">
        <v>403</v>
      </c>
      <c r="K131" s="2" t="s">
        <v>404</v>
      </c>
      <c r="L131" s="4" t="s">
        <v>25</v>
      </c>
    </row>
    <row r="132" spans="1:12" ht="25.5" customHeight="1">
      <c r="A132" s="3" t="s">
        <v>407</v>
      </c>
      <c r="B132" s="2" t="s">
        <v>408</v>
      </c>
      <c r="C132" s="3">
        <v>2</v>
      </c>
      <c r="D132" s="3">
        <v>12</v>
      </c>
      <c r="E132" s="3">
        <v>4</v>
      </c>
      <c r="F132" s="3" t="s">
        <v>197</v>
      </c>
      <c r="G132" s="2" t="s">
        <v>198</v>
      </c>
      <c r="H132" s="3" t="s">
        <v>398</v>
      </c>
      <c r="I132" s="2" t="s">
        <v>399</v>
      </c>
      <c r="J132" s="3" t="s">
        <v>409</v>
      </c>
      <c r="K132" s="2" t="s">
        <v>410</v>
      </c>
      <c r="L132" s="4" t="s">
        <v>25</v>
      </c>
    </row>
    <row r="133" spans="1:12" ht="25.5" customHeight="1">
      <c r="A133" s="3" t="s">
        <v>411</v>
      </c>
      <c r="B133" s="2" t="s">
        <v>412</v>
      </c>
      <c r="C133" s="3">
        <v>2</v>
      </c>
      <c r="D133" s="3">
        <v>12</v>
      </c>
      <c r="E133" s="3">
        <v>4</v>
      </c>
      <c r="F133" s="3" t="s">
        <v>197</v>
      </c>
      <c r="G133" s="2" t="s">
        <v>198</v>
      </c>
      <c r="H133" s="3" t="s">
        <v>398</v>
      </c>
      <c r="I133" s="2" t="s">
        <v>399</v>
      </c>
      <c r="J133" s="3" t="s">
        <v>409</v>
      </c>
      <c r="K133" s="2" t="s">
        <v>410</v>
      </c>
      <c r="L133" s="4" t="s">
        <v>25</v>
      </c>
    </row>
    <row r="134" spans="1:12" ht="25.5" customHeight="1">
      <c r="A134" s="3" t="s">
        <v>413</v>
      </c>
      <c r="B134" s="2" t="s">
        <v>414</v>
      </c>
      <c r="C134" s="3">
        <v>2</v>
      </c>
      <c r="D134" s="3">
        <v>12</v>
      </c>
      <c r="E134" s="3">
        <v>4</v>
      </c>
      <c r="F134" s="3" t="s">
        <v>197</v>
      </c>
      <c r="G134" s="2" t="s">
        <v>198</v>
      </c>
      <c r="H134" s="3" t="s">
        <v>398</v>
      </c>
      <c r="I134" s="2" t="s">
        <v>399</v>
      </c>
      <c r="J134" s="3" t="s">
        <v>409</v>
      </c>
      <c r="K134" s="2" t="s">
        <v>410</v>
      </c>
      <c r="L134" s="4" t="s">
        <v>25</v>
      </c>
    </row>
    <row r="135" spans="1:12" ht="25.5" customHeight="1">
      <c r="A135" s="3" t="s">
        <v>415</v>
      </c>
      <c r="B135" s="2" t="s">
        <v>416</v>
      </c>
      <c r="C135" s="3">
        <v>2</v>
      </c>
      <c r="D135" s="3">
        <v>12</v>
      </c>
      <c r="E135" s="3">
        <v>4</v>
      </c>
      <c r="F135" s="3" t="s">
        <v>197</v>
      </c>
      <c r="G135" s="2" t="s">
        <v>198</v>
      </c>
      <c r="H135" s="3" t="s">
        <v>398</v>
      </c>
      <c r="I135" s="2" t="s">
        <v>399</v>
      </c>
      <c r="J135" s="3" t="s">
        <v>417</v>
      </c>
      <c r="K135" s="2" t="s">
        <v>418</v>
      </c>
      <c r="L135" s="4" t="s">
        <v>25</v>
      </c>
    </row>
    <row r="136" spans="1:12" ht="25.5" customHeight="1">
      <c r="A136" s="3" t="s">
        <v>419</v>
      </c>
      <c r="B136" s="2" t="s">
        <v>420</v>
      </c>
      <c r="C136" s="3">
        <v>2</v>
      </c>
      <c r="D136" s="3">
        <v>12</v>
      </c>
      <c r="E136" s="3">
        <v>4</v>
      </c>
      <c r="F136" s="3" t="s">
        <v>197</v>
      </c>
      <c r="G136" s="2" t="s">
        <v>198</v>
      </c>
      <c r="H136" s="3" t="s">
        <v>398</v>
      </c>
      <c r="I136" s="2" t="s">
        <v>399</v>
      </c>
      <c r="J136" s="3" t="s">
        <v>417</v>
      </c>
      <c r="K136" s="2" t="s">
        <v>418</v>
      </c>
      <c r="L136" s="4" t="s">
        <v>25</v>
      </c>
    </row>
    <row r="137" spans="1:12" ht="25.5" customHeight="1">
      <c r="A137" s="3" t="s">
        <v>421</v>
      </c>
      <c r="B137" s="2" t="s">
        <v>422</v>
      </c>
      <c r="C137" s="3">
        <v>2</v>
      </c>
      <c r="D137" s="3">
        <v>12</v>
      </c>
      <c r="E137" s="3">
        <v>4</v>
      </c>
      <c r="F137" s="3" t="s">
        <v>197</v>
      </c>
      <c r="G137" s="2" t="s">
        <v>198</v>
      </c>
      <c r="H137" s="3" t="s">
        <v>398</v>
      </c>
      <c r="I137" s="2" t="s">
        <v>399</v>
      </c>
      <c r="J137" s="3" t="s">
        <v>417</v>
      </c>
      <c r="K137" s="2" t="s">
        <v>418</v>
      </c>
      <c r="L137" s="4" t="s">
        <v>25</v>
      </c>
    </row>
    <row r="138" spans="1:12" ht="25.5" customHeight="1">
      <c r="A138" s="3" t="s">
        <v>423</v>
      </c>
      <c r="B138" s="2" t="s">
        <v>424</v>
      </c>
      <c r="C138" s="3">
        <v>3</v>
      </c>
      <c r="D138" s="3">
        <v>16</v>
      </c>
      <c r="E138" s="3">
        <v>8</v>
      </c>
      <c r="F138" s="3" t="s">
        <v>197</v>
      </c>
      <c r="G138" s="2" t="s">
        <v>198</v>
      </c>
      <c r="H138" s="3" t="s">
        <v>425</v>
      </c>
      <c r="I138" s="2" t="s">
        <v>426</v>
      </c>
      <c r="J138" s="3" t="s">
        <v>427</v>
      </c>
      <c r="K138" s="2" t="s">
        <v>428</v>
      </c>
      <c r="L138" s="4" t="s">
        <v>25</v>
      </c>
    </row>
    <row r="139" spans="1:12" ht="25.5" customHeight="1">
      <c r="A139" s="3" t="s">
        <v>429</v>
      </c>
      <c r="B139" s="2" t="s">
        <v>430</v>
      </c>
      <c r="C139" s="3">
        <v>3</v>
      </c>
      <c r="D139" s="3">
        <v>16</v>
      </c>
      <c r="E139" s="3">
        <v>8</v>
      </c>
      <c r="F139" s="3" t="s">
        <v>197</v>
      </c>
      <c r="G139" s="2" t="s">
        <v>198</v>
      </c>
      <c r="H139" s="3" t="s">
        <v>425</v>
      </c>
      <c r="I139" s="2" t="s">
        <v>426</v>
      </c>
      <c r="J139" s="3" t="s">
        <v>427</v>
      </c>
      <c r="K139" s="2" t="s">
        <v>428</v>
      </c>
      <c r="L139" s="4" t="s">
        <v>25</v>
      </c>
    </row>
    <row r="140" spans="1:12" ht="25.5" customHeight="1">
      <c r="A140" s="3" t="s">
        <v>431</v>
      </c>
      <c r="B140" s="2" t="s">
        <v>432</v>
      </c>
      <c r="C140" s="3">
        <v>3</v>
      </c>
      <c r="D140" s="3">
        <v>16</v>
      </c>
      <c r="E140" s="3">
        <v>8</v>
      </c>
      <c r="F140" s="3" t="s">
        <v>197</v>
      </c>
      <c r="G140" s="2" t="s">
        <v>198</v>
      </c>
      <c r="H140" s="3" t="s">
        <v>425</v>
      </c>
      <c r="I140" s="2" t="s">
        <v>426</v>
      </c>
      <c r="J140" s="3" t="s">
        <v>427</v>
      </c>
      <c r="K140" s="2" t="s">
        <v>428</v>
      </c>
      <c r="L140" s="4" t="s">
        <v>25</v>
      </c>
    </row>
    <row r="141" spans="1:12" ht="25.5" customHeight="1">
      <c r="A141" s="3" t="s">
        <v>433</v>
      </c>
      <c r="B141" s="2" t="s">
        <v>434</v>
      </c>
      <c r="C141" s="3">
        <v>3</v>
      </c>
      <c r="D141" s="3">
        <v>16</v>
      </c>
      <c r="E141" s="3">
        <v>8</v>
      </c>
      <c r="F141" s="3" t="s">
        <v>197</v>
      </c>
      <c r="G141" s="2" t="s">
        <v>198</v>
      </c>
      <c r="H141" s="3" t="s">
        <v>425</v>
      </c>
      <c r="I141" s="2" t="s">
        <v>426</v>
      </c>
      <c r="J141" s="3" t="s">
        <v>435</v>
      </c>
      <c r="K141" s="2" t="s">
        <v>436</v>
      </c>
      <c r="L141" s="4" t="s">
        <v>25</v>
      </c>
    </row>
    <row r="142" spans="1:12" ht="25.5" customHeight="1">
      <c r="A142" s="3" t="s">
        <v>437</v>
      </c>
      <c r="B142" s="2" t="s">
        <v>438</v>
      </c>
      <c r="C142" s="3">
        <v>3</v>
      </c>
      <c r="D142" s="3">
        <v>16</v>
      </c>
      <c r="E142" s="3">
        <v>8</v>
      </c>
      <c r="F142" s="3" t="s">
        <v>197</v>
      </c>
      <c r="G142" s="2" t="s">
        <v>198</v>
      </c>
      <c r="H142" s="3" t="s">
        <v>425</v>
      </c>
      <c r="I142" s="2" t="s">
        <v>426</v>
      </c>
      <c r="J142" s="3" t="s">
        <v>435</v>
      </c>
      <c r="K142" s="2" t="s">
        <v>436</v>
      </c>
      <c r="L142" s="4" t="s">
        <v>25</v>
      </c>
    </row>
    <row r="143" spans="1:12" ht="25.5" customHeight="1">
      <c r="A143" s="3" t="s">
        <v>439</v>
      </c>
      <c r="B143" s="2" t="s">
        <v>440</v>
      </c>
      <c r="C143" s="3">
        <v>3</v>
      </c>
      <c r="D143" s="3">
        <v>16</v>
      </c>
      <c r="E143" s="3">
        <v>8</v>
      </c>
      <c r="F143" s="3" t="s">
        <v>197</v>
      </c>
      <c r="G143" s="2" t="s">
        <v>198</v>
      </c>
      <c r="H143" s="3" t="s">
        <v>425</v>
      </c>
      <c r="I143" s="2" t="s">
        <v>426</v>
      </c>
      <c r="J143" s="3" t="s">
        <v>441</v>
      </c>
      <c r="K143" s="2" t="s">
        <v>440</v>
      </c>
      <c r="L143" s="4" t="s">
        <v>25</v>
      </c>
    </row>
    <row r="144" spans="1:12" ht="25.5" customHeight="1">
      <c r="A144" s="3" t="s">
        <v>442</v>
      </c>
      <c r="B144" s="2" t="s">
        <v>443</v>
      </c>
      <c r="C144" s="3">
        <v>3</v>
      </c>
      <c r="D144" s="3">
        <v>16</v>
      </c>
      <c r="E144" s="3">
        <v>8</v>
      </c>
      <c r="F144" s="3" t="s">
        <v>197</v>
      </c>
      <c r="G144" s="2" t="s">
        <v>198</v>
      </c>
      <c r="H144" s="3" t="s">
        <v>444</v>
      </c>
      <c r="I144" s="2" t="s">
        <v>445</v>
      </c>
      <c r="J144" s="3" t="s">
        <v>446</v>
      </c>
      <c r="K144" s="2" t="s">
        <v>443</v>
      </c>
      <c r="L144" s="4" t="s">
        <v>25</v>
      </c>
    </row>
    <row r="145" spans="1:12" ht="25.5" customHeight="1">
      <c r="A145" s="3" t="s">
        <v>447</v>
      </c>
      <c r="B145" s="2" t="s">
        <v>448</v>
      </c>
      <c r="C145" s="3">
        <v>3</v>
      </c>
      <c r="D145" s="3">
        <v>16</v>
      </c>
      <c r="E145" s="3">
        <v>8</v>
      </c>
      <c r="F145" s="3" t="s">
        <v>197</v>
      </c>
      <c r="G145" s="2" t="s">
        <v>198</v>
      </c>
      <c r="H145" s="3" t="s">
        <v>444</v>
      </c>
      <c r="I145" s="2" t="s">
        <v>445</v>
      </c>
      <c r="J145" s="3" t="s">
        <v>449</v>
      </c>
      <c r="K145" s="2" t="s">
        <v>450</v>
      </c>
      <c r="L145" s="4" t="s">
        <v>25</v>
      </c>
    </row>
    <row r="146" spans="1:12" ht="25.5" customHeight="1">
      <c r="A146" s="3" t="s">
        <v>451</v>
      </c>
      <c r="B146" s="2" t="s">
        <v>452</v>
      </c>
      <c r="C146" s="3">
        <v>3</v>
      </c>
      <c r="D146" s="3">
        <v>16</v>
      </c>
      <c r="E146" s="3">
        <v>8</v>
      </c>
      <c r="F146" s="3" t="s">
        <v>197</v>
      </c>
      <c r="G146" s="2" t="s">
        <v>198</v>
      </c>
      <c r="H146" s="3" t="s">
        <v>444</v>
      </c>
      <c r="I146" s="2" t="s">
        <v>445</v>
      </c>
      <c r="J146" s="3" t="s">
        <v>449</v>
      </c>
      <c r="K146" s="2" t="s">
        <v>450</v>
      </c>
      <c r="L146" s="4" t="s">
        <v>25</v>
      </c>
    </row>
    <row r="147" spans="1:12" ht="25.5" customHeight="1">
      <c r="A147" s="3" t="s">
        <v>453</v>
      </c>
      <c r="B147" s="2" t="s">
        <v>454</v>
      </c>
      <c r="C147" s="3">
        <v>3</v>
      </c>
      <c r="D147" s="3">
        <v>16</v>
      </c>
      <c r="E147" s="3">
        <v>8</v>
      </c>
      <c r="F147" s="3" t="s">
        <v>197</v>
      </c>
      <c r="G147" s="2" t="s">
        <v>198</v>
      </c>
      <c r="H147" s="3" t="s">
        <v>444</v>
      </c>
      <c r="I147" s="2" t="s">
        <v>445</v>
      </c>
      <c r="J147" s="3" t="s">
        <v>455</v>
      </c>
      <c r="K147" s="2" t="s">
        <v>456</v>
      </c>
      <c r="L147" s="4" t="s">
        <v>25</v>
      </c>
    </row>
    <row r="148" spans="1:12" ht="25.5" customHeight="1">
      <c r="A148" s="3" t="s">
        <v>457</v>
      </c>
      <c r="B148" s="2" t="s">
        <v>458</v>
      </c>
      <c r="C148" s="3">
        <v>3</v>
      </c>
      <c r="D148" s="3">
        <v>16</v>
      </c>
      <c r="E148" s="3">
        <v>8</v>
      </c>
      <c r="F148" s="3" t="s">
        <v>197</v>
      </c>
      <c r="G148" s="2" t="s">
        <v>198</v>
      </c>
      <c r="H148" s="3" t="s">
        <v>444</v>
      </c>
      <c r="I148" s="2" t="s">
        <v>445</v>
      </c>
      <c r="J148" s="3" t="s">
        <v>455</v>
      </c>
      <c r="K148" s="2" t="s">
        <v>456</v>
      </c>
      <c r="L148" s="4" t="s">
        <v>25</v>
      </c>
    </row>
    <row r="149" spans="1:12" ht="25.5" customHeight="1">
      <c r="A149" s="3" t="s">
        <v>459</v>
      </c>
      <c r="B149" s="2" t="s">
        <v>460</v>
      </c>
      <c r="C149" s="3">
        <v>3</v>
      </c>
      <c r="D149" s="3">
        <v>16</v>
      </c>
      <c r="E149" s="3">
        <v>8</v>
      </c>
      <c r="F149" s="3" t="s">
        <v>197</v>
      </c>
      <c r="G149" s="2" t="s">
        <v>198</v>
      </c>
      <c r="H149" s="3" t="s">
        <v>461</v>
      </c>
      <c r="I149" s="2" t="s">
        <v>462</v>
      </c>
      <c r="J149" s="3" t="s">
        <v>463</v>
      </c>
      <c r="K149" s="2" t="s">
        <v>464</v>
      </c>
      <c r="L149" s="4" t="s">
        <v>25</v>
      </c>
    </row>
    <row r="150" spans="1:12" ht="25.5" customHeight="1">
      <c r="A150" s="3" t="s">
        <v>465</v>
      </c>
      <c r="B150" s="2" t="s">
        <v>466</v>
      </c>
      <c r="C150" s="3">
        <v>3</v>
      </c>
      <c r="D150" s="3">
        <v>16</v>
      </c>
      <c r="E150" s="3">
        <v>8</v>
      </c>
      <c r="F150" s="3" t="s">
        <v>197</v>
      </c>
      <c r="G150" s="2" t="s">
        <v>198</v>
      </c>
      <c r="H150" s="3" t="s">
        <v>461</v>
      </c>
      <c r="I150" s="2" t="s">
        <v>462</v>
      </c>
      <c r="J150" s="3" t="s">
        <v>463</v>
      </c>
      <c r="K150" s="2" t="s">
        <v>464</v>
      </c>
      <c r="L150" s="4" t="s">
        <v>25</v>
      </c>
    </row>
    <row r="151" spans="1:12" ht="25.5" customHeight="1">
      <c r="A151" s="3" t="s">
        <v>467</v>
      </c>
      <c r="B151" s="2" t="s">
        <v>468</v>
      </c>
      <c r="C151" s="3">
        <v>3</v>
      </c>
      <c r="D151" s="3">
        <v>16</v>
      </c>
      <c r="E151" s="3">
        <v>8</v>
      </c>
      <c r="F151" s="3" t="s">
        <v>197</v>
      </c>
      <c r="G151" s="2" t="s">
        <v>198</v>
      </c>
      <c r="H151" s="3" t="s">
        <v>461</v>
      </c>
      <c r="I151" s="2" t="s">
        <v>462</v>
      </c>
      <c r="J151" s="3" t="s">
        <v>463</v>
      </c>
      <c r="K151" s="2" t="s">
        <v>464</v>
      </c>
      <c r="L151" s="4" t="s">
        <v>25</v>
      </c>
    </row>
    <row r="152" spans="1:12" ht="25.5" customHeight="1">
      <c r="A152" s="3" t="s">
        <v>469</v>
      </c>
      <c r="B152" s="2" t="s">
        <v>470</v>
      </c>
      <c r="C152" s="3">
        <v>3</v>
      </c>
      <c r="D152" s="3">
        <v>16</v>
      </c>
      <c r="E152" s="3">
        <v>8</v>
      </c>
      <c r="F152" s="3" t="s">
        <v>197</v>
      </c>
      <c r="G152" s="2" t="s">
        <v>198</v>
      </c>
      <c r="H152" s="3" t="s">
        <v>461</v>
      </c>
      <c r="I152" s="2" t="s">
        <v>462</v>
      </c>
      <c r="J152" s="3" t="s">
        <v>463</v>
      </c>
      <c r="K152" s="2" t="s">
        <v>464</v>
      </c>
      <c r="L152" s="4" t="s">
        <v>25</v>
      </c>
    </row>
    <row r="153" spans="1:12" ht="25.5" customHeight="1">
      <c r="A153" s="3" t="s">
        <v>471</v>
      </c>
      <c r="B153" s="2" t="s">
        <v>472</v>
      </c>
      <c r="C153" s="3">
        <v>3</v>
      </c>
      <c r="D153" s="3">
        <v>16</v>
      </c>
      <c r="E153" s="3">
        <v>8</v>
      </c>
      <c r="F153" s="3" t="s">
        <v>197</v>
      </c>
      <c r="G153" s="2" t="s">
        <v>198</v>
      </c>
      <c r="H153" s="3" t="s">
        <v>461</v>
      </c>
      <c r="I153" s="2" t="s">
        <v>462</v>
      </c>
      <c r="J153" s="3" t="s">
        <v>463</v>
      </c>
      <c r="K153" s="2" t="s">
        <v>464</v>
      </c>
      <c r="L153" s="4" t="s">
        <v>25</v>
      </c>
    </row>
    <row r="154" spans="1:12" ht="25.5" customHeight="1">
      <c r="A154" s="3" t="s">
        <v>473</v>
      </c>
      <c r="B154" s="2" t="s">
        <v>474</v>
      </c>
      <c r="C154" s="3">
        <v>3</v>
      </c>
      <c r="D154" s="3">
        <v>16</v>
      </c>
      <c r="E154" s="3">
        <v>8</v>
      </c>
      <c r="F154" s="3" t="s">
        <v>197</v>
      </c>
      <c r="G154" s="2" t="s">
        <v>198</v>
      </c>
      <c r="H154" s="3" t="s">
        <v>461</v>
      </c>
      <c r="I154" s="2" t="s">
        <v>462</v>
      </c>
      <c r="J154" s="3" t="s">
        <v>475</v>
      </c>
      <c r="K154" s="2" t="s">
        <v>476</v>
      </c>
      <c r="L154" s="4" t="s">
        <v>25</v>
      </c>
    </row>
    <row r="155" spans="1:12" ht="25.5" customHeight="1">
      <c r="A155" s="3" t="s">
        <v>477</v>
      </c>
      <c r="B155" s="2" t="s">
        <v>478</v>
      </c>
      <c r="C155" s="3">
        <v>3</v>
      </c>
      <c r="D155" s="3">
        <v>16</v>
      </c>
      <c r="E155" s="3">
        <v>8</v>
      </c>
      <c r="F155" s="3" t="s">
        <v>197</v>
      </c>
      <c r="G155" s="2" t="s">
        <v>198</v>
      </c>
      <c r="H155" s="3" t="s">
        <v>461</v>
      </c>
      <c r="I155" s="2" t="s">
        <v>462</v>
      </c>
      <c r="J155" s="3" t="s">
        <v>475</v>
      </c>
      <c r="K155" s="2" t="s">
        <v>476</v>
      </c>
      <c r="L155" s="4" t="s">
        <v>25</v>
      </c>
    </row>
    <row r="156" spans="1:12" ht="25.5" customHeight="1">
      <c r="A156" s="3" t="s">
        <v>479</v>
      </c>
      <c r="B156" s="2" t="s">
        <v>480</v>
      </c>
      <c r="C156" s="3">
        <v>3</v>
      </c>
      <c r="D156" s="3">
        <v>16</v>
      </c>
      <c r="E156" s="3">
        <v>8</v>
      </c>
      <c r="F156" s="3" t="s">
        <v>197</v>
      </c>
      <c r="G156" s="2" t="s">
        <v>198</v>
      </c>
      <c r="H156" s="3" t="s">
        <v>461</v>
      </c>
      <c r="I156" s="2" t="s">
        <v>462</v>
      </c>
      <c r="J156" s="3" t="s">
        <v>475</v>
      </c>
      <c r="K156" s="2" t="s">
        <v>476</v>
      </c>
      <c r="L156" s="4" t="s">
        <v>25</v>
      </c>
    </row>
    <row r="157" spans="1:12" ht="25.5" customHeight="1">
      <c r="A157" s="3" t="s">
        <v>481</v>
      </c>
      <c r="B157" s="2" t="s">
        <v>482</v>
      </c>
      <c r="C157" s="3">
        <v>3</v>
      </c>
      <c r="D157" s="3">
        <v>16</v>
      </c>
      <c r="E157" s="3">
        <v>8</v>
      </c>
      <c r="F157" s="3" t="s">
        <v>197</v>
      </c>
      <c r="G157" s="2" t="s">
        <v>198</v>
      </c>
      <c r="H157" s="3" t="s">
        <v>461</v>
      </c>
      <c r="I157" s="2" t="s">
        <v>462</v>
      </c>
      <c r="J157" s="3" t="s">
        <v>483</v>
      </c>
      <c r="K157" s="2" t="s">
        <v>484</v>
      </c>
      <c r="L157" s="4" t="s">
        <v>25</v>
      </c>
    </row>
    <row r="158" spans="1:12" ht="25.5" customHeight="1">
      <c r="A158" s="3" t="s">
        <v>485</v>
      </c>
      <c r="B158" s="2" t="s">
        <v>486</v>
      </c>
      <c r="C158" s="3">
        <v>3</v>
      </c>
      <c r="D158" s="3">
        <v>16</v>
      </c>
      <c r="E158" s="3">
        <v>8</v>
      </c>
      <c r="F158" s="3" t="s">
        <v>197</v>
      </c>
      <c r="G158" s="2" t="s">
        <v>198</v>
      </c>
      <c r="H158" s="3" t="s">
        <v>461</v>
      </c>
      <c r="I158" s="2" t="s">
        <v>462</v>
      </c>
      <c r="J158" s="3" t="s">
        <v>483</v>
      </c>
      <c r="K158" s="2" t="s">
        <v>484</v>
      </c>
      <c r="L158" s="4" t="s">
        <v>25</v>
      </c>
    </row>
    <row r="159" spans="1:12" ht="25.5" customHeight="1">
      <c r="A159" s="3" t="s">
        <v>487</v>
      </c>
      <c r="B159" s="2" t="s">
        <v>488</v>
      </c>
      <c r="C159" s="3">
        <v>3</v>
      </c>
      <c r="D159" s="3">
        <v>16</v>
      </c>
      <c r="E159" s="3">
        <v>8</v>
      </c>
      <c r="F159" s="3" t="s">
        <v>197</v>
      </c>
      <c r="G159" s="2" t="s">
        <v>198</v>
      </c>
      <c r="H159" s="3" t="s">
        <v>461</v>
      </c>
      <c r="I159" s="2" t="s">
        <v>462</v>
      </c>
      <c r="J159" s="3" t="s">
        <v>483</v>
      </c>
      <c r="K159" s="2" t="s">
        <v>484</v>
      </c>
      <c r="L159" s="4" t="s">
        <v>25</v>
      </c>
    </row>
    <row r="160" spans="1:12" ht="25.5" customHeight="1">
      <c r="A160" s="3" t="s">
        <v>489</v>
      </c>
      <c r="B160" s="2" t="s">
        <v>490</v>
      </c>
      <c r="C160" s="3">
        <v>3</v>
      </c>
      <c r="D160" s="3">
        <v>16</v>
      </c>
      <c r="E160" s="3">
        <v>8</v>
      </c>
      <c r="F160" s="3" t="s">
        <v>197</v>
      </c>
      <c r="G160" s="2" t="s">
        <v>198</v>
      </c>
      <c r="H160" s="3" t="s">
        <v>461</v>
      </c>
      <c r="I160" s="2" t="s">
        <v>462</v>
      </c>
      <c r="J160" s="3" t="s">
        <v>491</v>
      </c>
      <c r="K160" s="2" t="s">
        <v>490</v>
      </c>
      <c r="L160" s="4" t="s">
        <v>25</v>
      </c>
    </row>
    <row r="161" spans="1:12" ht="25.5" customHeight="1">
      <c r="A161" s="3" t="s">
        <v>492</v>
      </c>
      <c r="B161" s="2" t="s">
        <v>493</v>
      </c>
      <c r="C161" s="3">
        <v>3</v>
      </c>
      <c r="D161" s="3">
        <v>16</v>
      </c>
      <c r="E161" s="3">
        <v>8</v>
      </c>
      <c r="F161" s="3" t="s">
        <v>197</v>
      </c>
      <c r="G161" s="2" t="s">
        <v>198</v>
      </c>
      <c r="H161" s="3" t="s">
        <v>461</v>
      </c>
      <c r="I161" s="2" t="s">
        <v>462</v>
      </c>
      <c r="J161" s="3" t="s">
        <v>494</v>
      </c>
      <c r="K161" s="2" t="s">
        <v>495</v>
      </c>
      <c r="L161" s="4" t="s">
        <v>25</v>
      </c>
    </row>
    <row r="162" spans="1:12" ht="25.5" customHeight="1">
      <c r="A162" s="3" t="s">
        <v>496</v>
      </c>
      <c r="B162" s="2" t="s">
        <v>497</v>
      </c>
      <c r="C162" s="3">
        <v>3</v>
      </c>
      <c r="D162" s="3">
        <v>16</v>
      </c>
      <c r="E162" s="3">
        <v>8</v>
      </c>
      <c r="F162" s="3" t="s">
        <v>197</v>
      </c>
      <c r="G162" s="2" t="s">
        <v>198</v>
      </c>
      <c r="H162" s="3" t="s">
        <v>461</v>
      </c>
      <c r="I162" s="2" t="s">
        <v>462</v>
      </c>
      <c r="J162" s="3" t="s">
        <v>494</v>
      </c>
      <c r="K162" s="2" t="s">
        <v>495</v>
      </c>
      <c r="L162" s="4" t="s">
        <v>25</v>
      </c>
    </row>
    <row r="163" spans="1:12" ht="25.5" customHeight="1">
      <c r="A163" s="3" t="s">
        <v>498</v>
      </c>
      <c r="B163" s="2" t="s">
        <v>499</v>
      </c>
      <c r="C163" s="3">
        <v>3</v>
      </c>
      <c r="D163" s="3">
        <v>16</v>
      </c>
      <c r="E163" s="3">
        <v>8</v>
      </c>
      <c r="F163" s="3" t="s">
        <v>197</v>
      </c>
      <c r="G163" s="2" t="s">
        <v>198</v>
      </c>
      <c r="H163" s="3" t="s">
        <v>461</v>
      </c>
      <c r="I163" s="2" t="s">
        <v>462</v>
      </c>
      <c r="J163" s="3" t="s">
        <v>500</v>
      </c>
      <c r="K163" s="2" t="s">
        <v>501</v>
      </c>
      <c r="L163" s="4" t="s">
        <v>25</v>
      </c>
    </row>
    <row r="164" spans="1:12" ht="25.5" customHeight="1">
      <c r="A164" s="3" t="s">
        <v>502</v>
      </c>
      <c r="B164" s="2" t="s">
        <v>503</v>
      </c>
      <c r="C164" s="3">
        <v>3</v>
      </c>
      <c r="D164" s="3">
        <v>16</v>
      </c>
      <c r="E164" s="3">
        <v>8</v>
      </c>
      <c r="F164" s="3" t="s">
        <v>197</v>
      </c>
      <c r="G164" s="2" t="s">
        <v>198</v>
      </c>
      <c r="H164" s="3" t="s">
        <v>461</v>
      </c>
      <c r="I164" s="2" t="s">
        <v>462</v>
      </c>
      <c r="J164" s="3" t="s">
        <v>500</v>
      </c>
      <c r="K164" s="2" t="s">
        <v>501</v>
      </c>
      <c r="L164" s="4" t="s">
        <v>25</v>
      </c>
    </row>
    <row r="165" spans="1:12" ht="25.5" customHeight="1">
      <c r="A165" s="3" t="s">
        <v>504</v>
      </c>
      <c r="B165" s="2" t="s">
        <v>505</v>
      </c>
      <c r="C165" s="3">
        <v>2</v>
      </c>
      <c r="D165" s="3">
        <v>12</v>
      </c>
      <c r="E165" s="3">
        <v>4</v>
      </c>
      <c r="F165" s="3" t="s">
        <v>197</v>
      </c>
      <c r="G165" s="2" t="s">
        <v>198</v>
      </c>
      <c r="H165" s="3" t="s">
        <v>461</v>
      </c>
      <c r="I165" s="2" t="s">
        <v>462</v>
      </c>
      <c r="J165" s="3" t="s">
        <v>500</v>
      </c>
      <c r="K165" s="2" t="s">
        <v>501</v>
      </c>
      <c r="L165" s="4" t="s">
        <v>25</v>
      </c>
    </row>
    <row r="166" spans="1:12" ht="25.5" customHeight="1">
      <c r="A166" s="3" t="s">
        <v>506</v>
      </c>
      <c r="B166" s="2" t="s">
        <v>507</v>
      </c>
      <c r="C166" s="3">
        <v>3</v>
      </c>
      <c r="D166" s="3">
        <v>16</v>
      </c>
      <c r="E166" s="3">
        <v>8</v>
      </c>
      <c r="F166" s="3" t="s">
        <v>197</v>
      </c>
      <c r="G166" s="2" t="s">
        <v>198</v>
      </c>
      <c r="H166" s="3" t="s">
        <v>461</v>
      </c>
      <c r="I166" s="2" t="s">
        <v>462</v>
      </c>
      <c r="J166" s="3" t="s">
        <v>508</v>
      </c>
      <c r="K166" s="2" t="s">
        <v>509</v>
      </c>
      <c r="L166" s="4" t="s">
        <v>25</v>
      </c>
    </row>
    <row r="167" spans="1:12" ht="25.5" customHeight="1">
      <c r="A167" s="3" t="s">
        <v>510</v>
      </c>
      <c r="B167" s="2" t="s">
        <v>511</v>
      </c>
      <c r="C167" s="3">
        <v>3</v>
      </c>
      <c r="D167" s="3">
        <v>16</v>
      </c>
      <c r="E167" s="3">
        <v>8</v>
      </c>
      <c r="F167" s="3" t="s">
        <v>197</v>
      </c>
      <c r="G167" s="2" t="s">
        <v>198</v>
      </c>
      <c r="H167" s="3" t="s">
        <v>461</v>
      </c>
      <c r="I167" s="2" t="s">
        <v>462</v>
      </c>
      <c r="J167" s="3" t="s">
        <v>508</v>
      </c>
      <c r="K167" s="2" t="s">
        <v>509</v>
      </c>
      <c r="L167" s="4" t="s">
        <v>25</v>
      </c>
    </row>
    <row r="168" spans="1:12" ht="25.5" customHeight="1">
      <c r="A168" s="3" t="s">
        <v>512</v>
      </c>
      <c r="B168" s="2" t="s">
        <v>513</v>
      </c>
      <c r="C168" s="3">
        <v>3</v>
      </c>
      <c r="D168" s="3">
        <v>16</v>
      </c>
      <c r="E168" s="3">
        <v>8</v>
      </c>
      <c r="F168" s="3" t="s">
        <v>197</v>
      </c>
      <c r="G168" s="2" t="s">
        <v>198</v>
      </c>
      <c r="H168" s="3" t="s">
        <v>461</v>
      </c>
      <c r="I168" s="2" t="s">
        <v>462</v>
      </c>
      <c r="J168" s="3" t="s">
        <v>508</v>
      </c>
      <c r="K168" s="2" t="s">
        <v>509</v>
      </c>
      <c r="L168" s="4" t="s">
        <v>25</v>
      </c>
    </row>
    <row r="169" spans="1:12" ht="25.5" customHeight="1">
      <c r="A169" s="3" t="s">
        <v>514</v>
      </c>
      <c r="B169" s="2" t="s">
        <v>515</v>
      </c>
      <c r="C169" s="3">
        <v>3</v>
      </c>
      <c r="D169" s="3">
        <v>16</v>
      </c>
      <c r="E169" s="3">
        <v>8</v>
      </c>
      <c r="F169" s="3" t="s">
        <v>197</v>
      </c>
      <c r="G169" s="2" t="s">
        <v>198</v>
      </c>
      <c r="H169" s="3" t="s">
        <v>461</v>
      </c>
      <c r="I169" s="2" t="s">
        <v>462</v>
      </c>
      <c r="J169" s="3" t="s">
        <v>516</v>
      </c>
      <c r="K169" s="2" t="s">
        <v>517</v>
      </c>
      <c r="L169" s="4" t="s">
        <v>25</v>
      </c>
    </row>
    <row r="170" spans="1:12" ht="25.5" customHeight="1">
      <c r="A170" s="3" t="s">
        <v>518</v>
      </c>
      <c r="B170" s="2" t="s">
        <v>519</v>
      </c>
      <c r="C170" s="3">
        <v>4</v>
      </c>
      <c r="D170" s="3">
        <v>20</v>
      </c>
      <c r="E170" s="3">
        <v>8</v>
      </c>
      <c r="F170" s="3" t="s">
        <v>197</v>
      </c>
      <c r="G170" s="2" t="s">
        <v>198</v>
      </c>
      <c r="H170" s="3" t="s">
        <v>461</v>
      </c>
      <c r="I170" s="2" t="s">
        <v>462</v>
      </c>
      <c r="J170" s="3" t="s">
        <v>516</v>
      </c>
      <c r="K170" s="2" t="s">
        <v>517</v>
      </c>
      <c r="L170" s="4" t="s">
        <v>25</v>
      </c>
    </row>
    <row r="171" spans="1:12" ht="25.5" customHeight="1">
      <c r="A171" s="3" t="s">
        <v>520</v>
      </c>
      <c r="B171" s="2" t="s">
        <v>521</v>
      </c>
      <c r="C171" s="3">
        <v>3</v>
      </c>
      <c r="D171" s="3">
        <v>16</v>
      </c>
      <c r="E171" s="3">
        <v>8</v>
      </c>
      <c r="F171" s="3" t="s">
        <v>197</v>
      </c>
      <c r="G171" s="2" t="s">
        <v>198</v>
      </c>
      <c r="H171" s="3" t="s">
        <v>461</v>
      </c>
      <c r="I171" s="2" t="s">
        <v>462</v>
      </c>
      <c r="J171" s="3" t="s">
        <v>516</v>
      </c>
      <c r="K171" s="2" t="s">
        <v>517</v>
      </c>
      <c r="L171" s="4" t="s">
        <v>25</v>
      </c>
    </row>
    <row r="172" spans="1:12" ht="25.5" customHeight="1">
      <c r="A172" s="3" t="s">
        <v>522</v>
      </c>
      <c r="B172" s="2" t="s">
        <v>523</v>
      </c>
      <c r="C172" s="3">
        <v>3</v>
      </c>
      <c r="D172" s="3">
        <v>16</v>
      </c>
      <c r="E172" s="3">
        <v>8</v>
      </c>
      <c r="F172" s="3" t="s">
        <v>197</v>
      </c>
      <c r="G172" s="2" t="s">
        <v>198</v>
      </c>
      <c r="H172" s="3" t="s">
        <v>461</v>
      </c>
      <c r="I172" s="2" t="s">
        <v>462</v>
      </c>
      <c r="J172" s="3" t="s">
        <v>516</v>
      </c>
      <c r="K172" s="2" t="s">
        <v>517</v>
      </c>
      <c r="L172" s="4" t="s">
        <v>25</v>
      </c>
    </row>
    <row r="173" spans="1:12" ht="25.5" customHeight="1">
      <c r="A173" s="3" t="s">
        <v>524</v>
      </c>
      <c r="B173" s="2" t="s">
        <v>525</v>
      </c>
      <c r="C173" s="3">
        <v>3</v>
      </c>
      <c r="D173" s="3">
        <v>16</v>
      </c>
      <c r="E173" s="3">
        <v>8</v>
      </c>
      <c r="F173" s="3" t="s">
        <v>197</v>
      </c>
      <c r="G173" s="2" t="s">
        <v>198</v>
      </c>
      <c r="H173" s="3" t="s">
        <v>461</v>
      </c>
      <c r="I173" s="2" t="s">
        <v>462</v>
      </c>
      <c r="J173" s="3" t="s">
        <v>516</v>
      </c>
      <c r="K173" s="2" t="s">
        <v>517</v>
      </c>
      <c r="L173" s="4" t="s">
        <v>25</v>
      </c>
    </row>
    <row r="174" spans="1:12" ht="25.5" customHeight="1">
      <c r="A174" s="3" t="s">
        <v>526</v>
      </c>
      <c r="B174" s="2" t="s">
        <v>527</v>
      </c>
      <c r="C174" s="3">
        <v>3</v>
      </c>
      <c r="D174" s="3">
        <v>16</v>
      </c>
      <c r="E174" s="3">
        <v>8</v>
      </c>
      <c r="F174" s="3" t="s">
        <v>197</v>
      </c>
      <c r="G174" s="2" t="s">
        <v>198</v>
      </c>
      <c r="H174" s="3" t="s">
        <v>461</v>
      </c>
      <c r="I174" s="2" t="s">
        <v>462</v>
      </c>
      <c r="J174" s="3" t="s">
        <v>516</v>
      </c>
      <c r="K174" s="2" t="s">
        <v>517</v>
      </c>
      <c r="L174" s="4" t="s">
        <v>25</v>
      </c>
    </row>
    <row r="175" spans="1:12" ht="25.5" customHeight="1">
      <c r="A175" s="3" t="s">
        <v>528</v>
      </c>
      <c r="B175" s="2" t="s">
        <v>529</v>
      </c>
      <c r="C175" s="3">
        <v>3</v>
      </c>
      <c r="D175" s="3">
        <v>16</v>
      </c>
      <c r="E175" s="3">
        <v>8</v>
      </c>
      <c r="F175" s="3" t="s">
        <v>197</v>
      </c>
      <c r="G175" s="2" t="s">
        <v>198</v>
      </c>
      <c r="H175" s="3" t="s">
        <v>461</v>
      </c>
      <c r="I175" s="2" t="s">
        <v>462</v>
      </c>
      <c r="J175" s="3" t="s">
        <v>530</v>
      </c>
      <c r="K175" s="2" t="s">
        <v>531</v>
      </c>
      <c r="L175" s="4" t="s">
        <v>25</v>
      </c>
    </row>
    <row r="176" spans="1:12" ht="25.5" customHeight="1">
      <c r="A176" s="3" t="s">
        <v>532</v>
      </c>
      <c r="B176" s="2" t="s">
        <v>533</v>
      </c>
      <c r="C176" s="3">
        <v>3</v>
      </c>
      <c r="D176" s="3">
        <v>16</v>
      </c>
      <c r="E176" s="3">
        <v>8</v>
      </c>
      <c r="F176" s="3" t="s">
        <v>197</v>
      </c>
      <c r="G176" s="2" t="s">
        <v>198</v>
      </c>
      <c r="H176" s="3" t="s">
        <v>461</v>
      </c>
      <c r="I176" s="2" t="s">
        <v>462</v>
      </c>
      <c r="J176" s="3" t="s">
        <v>530</v>
      </c>
      <c r="K176" s="2" t="s">
        <v>531</v>
      </c>
      <c r="L176" s="4" t="s">
        <v>25</v>
      </c>
    </row>
    <row r="177" spans="1:12" ht="25.5" customHeight="1">
      <c r="A177" s="3" t="s">
        <v>534</v>
      </c>
      <c r="B177" s="2" t="s">
        <v>535</v>
      </c>
      <c r="C177" s="3">
        <v>3</v>
      </c>
      <c r="D177" s="3">
        <v>16</v>
      </c>
      <c r="E177" s="3">
        <v>8</v>
      </c>
      <c r="F177" s="3" t="s">
        <v>197</v>
      </c>
      <c r="G177" s="2" t="s">
        <v>198</v>
      </c>
      <c r="H177" s="3" t="s">
        <v>461</v>
      </c>
      <c r="I177" s="2" t="s">
        <v>462</v>
      </c>
      <c r="J177" s="3" t="s">
        <v>530</v>
      </c>
      <c r="K177" s="2" t="s">
        <v>531</v>
      </c>
      <c r="L177" s="4" t="s">
        <v>25</v>
      </c>
    </row>
    <row r="178" spans="1:12" ht="25.5" customHeight="1">
      <c r="A178" s="3" t="s">
        <v>536</v>
      </c>
      <c r="B178" s="2" t="s">
        <v>537</v>
      </c>
      <c r="C178" s="3">
        <v>3</v>
      </c>
      <c r="D178" s="3">
        <v>16</v>
      </c>
      <c r="E178" s="3">
        <v>8</v>
      </c>
      <c r="F178" s="3" t="s">
        <v>197</v>
      </c>
      <c r="G178" s="2" t="s">
        <v>198</v>
      </c>
      <c r="H178" s="3" t="s">
        <v>538</v>
      </c>
      <c r="I178" s="2" t="s">
        <v>539</v>
      </c>
      <c r="J178" s="3" t="s">
        <v>540</v>
      </c>
      <c r="K178" s="2" t="s">
        <v>541</v>
      </c>
      <c r="L178" s="4" t="s">
        <v>25</v>
      </c>
    </row>
    <row r="179" spans="1:12" ht="25.5" customHeight="1">
      <c r="A179" s="3" t="s">
        <v>542</v>
      </c>
      <c r="B179" s="2" t="s">
        <v>543</v>
      </c>
      <c r="C179" s="3">
        <v>3</v>
      </c>
      <c r="D179" s="3">
        <v>16</v>
      </c>
      <c r="E179" s="3">
        <v>8</v>
      </c>
      <c r="F179" s="3" t="s">
        <v>197</v>
      </c>
      <c r="G179" s="2" t="s">
        <v>198</v>
      </c>
      <c r="H179" s="3" t="s">
        <v>538</v>
      </c>
      <c r="I179" s="2" t="s">
        <v>539</v>
      </c>
      <c r="J179" s="3" t="s">
        <v>540</v>
      </c>
      <c r="K179" s="2" t="s">
        <v>541</v>
      </c>
      <c r="L179" s="4" t="s">
        <v>25</v>
      </c>
    </row>
    <row r="180" spans="1:12" ht="25.5" customHeight="1">
      <c r="A180" s="3" t="s">
        <v>544</v>
      </c>
      <c r="B180" s="2" t="s">
        <v>545</v>
      </c>
      <c r="C180" s="3">
        <v>3</v>
      </c>
      <c r="D180" s="3">
        <v>16</v>
      </c>
      <c r="E180" s="3">
        <v>8</v>
      </c>
      <c r="F180" s="3" t="s">
        <v>197</v>
      </c>
      <c r="G180" s="2" t="s">
        <v>198</v>
      </c>
      <c r="H180" s="3" t="s">
        <v>538</v>
      </c>
      <c r="I180" s="2" t="s">
        <v>539</v>
      </c>
      <c r="J180" s="3" t="s">
        <v>540</v>
      </c>
      <c r="K180" s="2" t="s">
        <v>541</v>
      </c>
      <c r="L180" s="4" t="s">
        <v>25</v>
      </c>
    </row>
    <row r="181" spans="1:12" ht="25.5" customHeight="1">
      <c r="A181" s="3" t="s">
        <v>546</v>
      </c>
      <c r="B181" s="2" t="s">
        <v>547</v>
      </c>
      <c r="C181" s="3">
        <v>3</v>
      </c>
      <c r="D181" s="3">
        <v>16</v>
      </c>
      <c r="E181" s="3">
        <v>8</v>
      </c>
      <c r="F181" s="3" t="s">
        <v>197</v>
      </c>
      <c r="G181" s="2" t="s">
        <v>198</v>
      </c>
      <c r="H181" s="3" t="s">
        <v>538</v>
      </c>
      <c r="I181" s="2" t="s">
        <v>539</v>
      </c>
      <c r="J181" s="3" t="s">
        <v>548</v>
      </c>
      <c r="K181" s="2" t="s">
        <v>549</v>
      </c>
      <c r="L181" s="4" t="s">
        <v>25</v>
      </c>
    </row>
    <row r="182" spans="1:12" ht="25.5" customHeight="1">
      <c r="A182" s="3" t="s">
        <v>550</v>
      </c>
      <c r="B182" s="2" t="s">
        <v>551</v>
      </c>
      <c r="C182" s="3">
        <v>3</v>
      </c>
      <c r="D182" s="3">
        <v>16</v>
      </c>
      <c r="E182" s="3">
        <v>8</v>
      </c>
      <c r="F182" s="3" t="s">
        <v>197</v>
      </c>
      <c r="G182" s="2" t="s">
        <v>198</v>
      </c>
      <c r="H182" s="3" t="s">
        <v>538</v>
      </c>
      <c r="I182" s="2" t="s">
        <v>539</v>
      </c>
      <c r="J182" s="3" t="s">
        <v>548</v>
      </c>
      <c r="K182" s="2" t="s">
        <v>549</v>
      </c>
      <c r="L182" s="4" t="s">
        <v>25</v>
      </c>
    </row>
    <row r="183" spans="1:12" ht="25.5" customHeight="1">
      <c r="A183" s="3" t="s">
        <v>552</v>
      </c>
      <c r="B183" s="2" t="s">
        <v>553</v>
      </c>
      <c r="C183" s="3">
        <v>3</v>
      </c>
      <c r="D183" s="3">
        <v>16</v>
      </c>
      <c r="E183" s="3">
        <v>8</v>
      </c>
      <c r="F183" s="3" t="s">
        <v>197</v>
      </c>
      <c r="G183" s="2" t="s">
        <v>198</v>
      </c>
      <c r="H183" s="3" t="s">
        <v>538</v>
      </c>
      <c r="I183" s="2" t="s">
        <v>539</v>
      </c>
      <c r="J183" s="3" t="s">
        <v>548</v>
      </c>
      <c r="K183" s="2" t="s">
        <v>549</v>
      </c>
      <c r="L183" s="4" t="s">
        <v>25</v>
      </c>
    </row>
    <row r="184" spans="1:12" ht="25.5" customHeight="1">
      <c r="A184" s="3" t="s">
        <v>554</v>
      </c>
      <c r="B184" s="2" t="s">
        <v>555</v>
      </c>
      <c r="C184" s="3">
        <v>3</v>
      </c>
      <c r="D184" s="3">
        <v>16</v>
      </c>
      <c r="E184" s="3">
        <v>8</v>
      </c>
      <c r="F184" s="3" t="s">
        <v>197</v>
      </c>
      <c r="G184" s="2" t="s">
        <v>198</v>
      </c>
      <c r="H184" s="3" t="s">
        <v>538</v>
      </c>
      <c r="I184" s="2" t="s">
        <v>539</v>
      </c>
      <c r="J184" s="3" t="s">
        <v>548</v>
      </c>
      <c r="K184" s="2" t="s">
        <v>549</v>
      </c>
      <c r="L184" s="4" t="s">
        <v>25</v>
      </c>
    </row>
    <row r="185" spans="1:12" ht="25.5" customHeight="1">
      <c r="A185" s="3" t="s">
        <v>556</v>
      </c>
      <c r="B185" s="2" t="s">
        <v>557</v>
      </c>
      <c r="C185" s="3">
        <v>3</v>
      </c>
      <c r="D185" s="3">
        <v>16</v>
      </c>
      <c r="E185" s="3">
        <v>8</v>
      </c>
      <c r="F185" s="3" t="s">
        <v>197</v>
      </c>
      <c r="G185" s="2" t="s">
        <v>198</v>
      </c>
      <c r="H185" s="3" t="s">
        <v>558</v>
      </c>
      <c r="I185" s="2" t="s">
        <v>559</v>
      </c>
      <c r="J185" s="3" t="s">
        <v>560</v>
      </c>
      <c r="K185" s="2" t="s">
        <v>561</v>
      </c>
      <c r="L185" s="4" t="s">
        <v>25</v>
      </c>
    </row>
    <row r="186" spans="1:12" ht="25.5" customHeight="1">
      <c r="A186" s="3" t="s">
        <v>562</v>
      </c>
      <c r="B186" s="2" t="s">
        <v>563</v>
      </c>
      <c r="C186" s="3">
        <v>3</v>
      </c>
      <c r="D186" s="3">
        <v>16</v>
      </c>
      <c r="E186" s="3">
        <v>8</v>
      </c>
      <c r="F186" s="3" t="s">
        <v>197</v>
      </c>
      <c r="G186" s="2" t="s">
        <v>198</v>
      </c>
      <c r="H186" s="3" t="s">
        <v>558</v>
      </c>
      <c r="I186" s="2" t="s">
        <v>559</v>
      </c>
      <c r="J186" s="3" t="s">
        <v>560</v>
      </c>
      <c r="K186" s="2" t="s">
        <v>561</v>
      </c>
      <c r="L186" s="4" t="s">
        <v>25</v>
      </c>
    </row>
    <row r="187" spans="1:12" ht="25.5" customHeight="1">
      <c r="A187" s="3" t="s">
        <v>564</v>
      </c>
      <c r="B187" s="2" t="s">
        <v>565</v>
      </c>
      <c r="C187" s="3">
        <v>3</v>
      </c>
      <c r="D187" s="3">
        <v>16</v>
      </c>
      <c r="E187" s="3">
        <v>8</v>
      </c>
      <c r="F187" s="3" t="s">
        <v>197</v>
      </c>
      <c r="G187" s="2" t="s">
        <v>198</v>
      </c>
      <c r="H187" s="3" t="s">
        <v>558</v>
      </c>
      <c r="I187" s="2" t="s">
        <v>559</v>
      </c>
      <c r="J187" s="3" t="s">
        <v>560</v>
      </c>
      <c r="K187" s="2" t="s">
        <v>561</v>
      </c>
      <c r="L187" s="4" t="s">
        <v>25</v>
      </c>
    </row>
    <row r="188" spans="1:12" ht="25.5" customHeight="1">
      <c r="A188" s="3" t="s">
        <v>566</v>
      </c>
      <c r="B188" s="2" t="s">
        <v>567</v>
      </c>
      <c r="C188" s="3">
        <v>4</v>
      </c>
      <c r="D188" s="3">
        <v>20</v>
      </c>
      <c r="E188" s="3">
        <v>8</v>
      </c>
      <c r="F188" s="3" t="s">
        <v>197</v>
      </c>
      <c r="G188" s="2" t="s">
        <v>198</v>
      </c>
      <c r="H188" s="3" t="s">
        <v>558</v>
      </c>
      <c r="I188" s="2" t="s">
        <v>559</v>
      </c>
      <c r="J188" s="3" t="s">
        <v>568</v>
      </c>
      <c r="K188" s="2" t="s">
        <v>567</v>
      </c>
      <c r="L188" s="4" t="s">
        <v>25</v>
      </c>
    </row>
    <row r="189" spans="1:12" ht="25.5" customHeight="1">
      <c r="A189" s="3" t="s">
        <v>569</v>
      </c>
      <c r="B189" s="2" t="s">
        <v>570</v>
      </c>
      <c r="C189" s="3">
        <v>4</v>
      </c>
      <c r="D189" s="3">
        <v>20</v>
      </c>
      <c r="E189" s="3">
        <v>8</v>
      </c>
      <c r="F189" s="3" t="s">
        <v>197</v>
      </c>
      <c r="G189" s="2" t="s">
        <v>198</v>
      </c>
      <c r="H189" s="3" t="s">
        <v>558</v>
      </c>
      <c r="I189" s="2" t="s">
        <v>559</v>
      </c>
      <c r="J189" s="3" t="s">
        <v>571</v>
      </c>
      <c r="K189" s="2" t="s">
        <v>570</v>
      </c>
      <c r="L189" s="4" t="s">
        <v>25</v>
      </c>
    </row>
    <row r="190" spans="1:12" ht="25.5" customHeight="1">
      <c r="A190" s="3" t="s">
        <v>572</v>
      </c>
      <c r="B190" s="2" t="s">
        <v>573</v>
      </c>
      <c r="C190" s="3">
        <v>4</v>
      </c>
      <c r="D190" s="3">
        <v>20</v>
      </c>
      <c r="E190" s="3">
        <v>8</v>
      </c>
      <c r="F190" s="3" t="s">
        <v>197</v>
      </c>
      <c r="G190" s="2" t="s">
        <v>198</v>
      </c>
      <c r="H190" s="3" t="s">
        <v>558</v>
      </c>
      <c r="I190" s="2" t="s">
        <v>559</v>
      </c>
      <c r="J190" s="3" t="s">
        <v>574</v>
      </c>
      <c r="K190" s="2" t="s">
        <v>575</v>
      </c>
      <c r="L190" s="4" t="s">
        <v>25</v>
      </c>
    </row>
    <row r="191" spans="1:12" ht="25.5" customHeight="1">
      <c r="A191" s="3" t="s">
        <v>576</v>
      </c>
      <c r="B191" s="2" t="s">
        <v>577</v>
      </c>
      <c r="C191" s="3">
        <v>3</v>
      </c>
      <c r="D191" s="3">
        <v>16</v>
      </c>
      <c r="E191" s="3">
        <v>8</v>
      </c>
      <c r="F191" s="3" t="s">
        <v>197</v>
      </c>
      <c r="G191" s="2" t="s">
        <v>198</v>
      </c>
      <c r="H191" s="3" t="s">
        <v>558</v>
      </c>
      <c r="I191" s="2" t="s">
        <v>559</v>
      </c>
      <c r="J191" s="3" t="s">
        <v>574</v>
      </c>
      <c r="K191" s="2" t="s">
        <v>575</v>
      </c>
      <c r="L191" s="4" t="s">
        <v>25</v>
      </c>
    </row>
    <row r="192" spans="1:12" ht="25.5" customHeight="1">
      <c r="A192" s="3" t="s">
        <v>578</v>
      </c>
      <c r="B192" s="2" t="s">
        <v>579</v>
      </c>
      <c r="C192" s="3">
        <v>4</v>
      </c>
      <c r="D192" s="3">
        <v>20</v>
      </c>
      <c r="E192" s="3">
        <v>8</v>
      </c>
      <c r="F192" s="3" t="s">
        <v>197</v>
      </c>
      <c r="G192" s="2" t="s">
        <v>198</v>
      </c>
      <c r="H192" s="3" t="s">
        <v>558</v>
      </c>
      <c r="I192" s="2" t="s">
        <v>559</v>
      </c>
      <c r="J192" s="3" t="s">
        <v>574</v>
      </c>
      <c r="K192" s="2" t="s">
        <v>575</v>
      </c>
      <c r="L192" s="4" t="s">
        <v>25</v>
      </c>
    </row>
    <row r="193" spans="1:12" ht="25.5" customHeight="1">
      <c r="A193" s="3" t="s">
        <v>580</v>
      </c>
      <c r="B193" s="2" t="s">
        <v>581</v>
      </c>
      <c r="C193" s="3">
        <v>3</v>
      </c>
      <c r="D193" s="3">
        <v>16</v>
      </c>
      <c r="E193" s="3">
        <v>8</v>
      </c>
      <c r="F193" s="3" t="s">
        <v>197</v>
      </c>
      <c r="G193" s="2" t="s">
        <v>198</v>
      </c>
      <c r="H193" s="3" t="s">
        <v>558</v>
      </c>
      <c r="I193" s="2" t="s">
        <v>559</v>
      </c>
      <c r="J193" s="3" t="s">
        <v>582</v>
      </c>
      <c r="K193" s="2" t="s">
        <v>583</v>
      </c>
      <c r="L193" s="4" t="s">
        <v>25</v>
      </c>
    </row>
    <row r="194" spans="1:12" ht="25.5" customHeight="1">
      <c r="A194" s="3" t="s">
        <v>584</v>
      </c>
      <c r="B194" s="2" t="s">
        <v>585</v>
      </c>
      <c r="C194" s="3">
        <v>4</v>
      </c>
      <c r="D194" s="3">
        <v>20</v>
      </c>
      <c r="E194" s="3">
        <v>8</v>
      </c>
      <c r="F194" s="3" t="s">
        <v>197</v>
      </c>
      <c r="G194" s="2" t="s">
        <v>198</v>
      </c>
      <c r="H194" s="3" t="s">
        <v>558</v>
      </c>
      <c r="I194" s="2" t="s">
        <v>559</v>
      </c>
      <c r="J194" s="3" t="s">
        <v>582</v>
      </c>
      <c r="K194" s="2" t="s">
        <v>583</v>
      </c>
      <c r="L194" s="4" t="s">
        <v>25</v>
      </c>
    </row>
    <row r="195" spans="1:12" ht="25.5" customHeight="1">
      <c r="A195" s="3" t="s">
        <v>586</v>
      </c>
      <c r="B195" s="2" t="s">
        <v>587</v>
      </c>
      <c r="C195" s="3">
        <v>3</v>
      </c>
      <c r="D195" s="3">
        <v>16</v>
      </c>
      <c r="E195" s="3">
        <v>8</v>
      </c>
      <c r="F195" s="3" t="s">
        <v>197</v>
      </c>
      <c r="G195" s="2" t="s">
        <v>198</v>
      </c>
      <c r="H195" s="3" t="s">
        <v>558</v>
      </c>
      <c r="I195" s="2" t="s">
        <v>559</v>
      </c>
      <c r="J195" s="3" t="s">
        <v>582</v>
      </c>
      <c r="K195" s="2" t="s">
        <v>583</v>
      </c>
      <c r="L195" s="4" t="s">
        <v>25</v>
      </c>
    </row>
    <row r="196" spans="1:12" ht="25.5" customHeight="1">
      <c r="A196" s="3" t="s">
        <v>588</v>
      </c>
      <c r="B196" s="2" t="s">
        <v>589</v>
      </c>
      <c r="C196" s="3">
        <v>4</v>
      </c>
      <c r="D196" s="3">
        <v>20</v>
      </c>
      <c r="E196" s="3">
        <v>8</v>
      </c>
      <c r="F196" s="3" t="s">
        <v>197</v>
      </c>
      <c r="G196" s="2" t="s">
        <v>198</v>
      </c>
      <c r="H196" s="3" t="s">
        <v>590</v>
      </c>
      <c r="I196" s="2" t="s">
        <v>591</v>
      </c>
      <c r="J196" s="3" t="s">
        <v>592</v>
      </c>
      <c r="K196" s="2" t="s">
        <v>593</v>
      </c>
      <c r="L196" s="4" t="s">
        <v>25</v>
      </c>
    </row>
    <row r="197" spans="1:12" ht="25.5" customHeight="1">
      <c r="A197" s="3" t="s">
        <v>594</v>
      </c>
      <c r="B197" s="2" t="s">
        <v>595</v>
      </c>
      <c r="C197" s="3">
        <v>4</v>
      </c>
      <c r="D197" s="3">
        <v>20</v>
      </c>
      <c r="E197" s="3">
        <v>8</v>
      </c>
      <c r="F197" s="3" t="s">
        <v>197</v>
      </c>
      <c r="G197" s="2" t="s">
        <v>198</v>
      </c>
      <c r="H197" s="3" t="s">
        <v>590</v>
      </c>
      <c r="I197" s="2" t="s">
        <v>591</v>
      </c>
      <c r="J197" s="3" t="s">
        <v>592</v>
      </c>
      <c r="K197" s="2" t="s">
        <v>593</v>
      </c>
      <c r="L197" s="4" t="s">
        <v>25</v>
      </c>
    </row>
    <row r="198" spans="1:12" ht="25.5" customHeight="1">
      <c r="A198" s="3" t="s">
        <v>596</v>
      </c>
      <c r="B198" s="2" t="s">
        <v>597</v>
      </c>
      <c r="C198" s="3">
        <v>4</v>
      </c>
      <c r="D198" s="3">
        <v>20</v>
      </c>
      <c r="E198" s="3">
        <v>8</v>
      </c>
      <c r="F198" s="3" t="s">
        <v>197</v>
      </c>
      <c r="G198" s="2" t="s">
        <v>198</v>
      </c>
      <c r="H198" s="3" t="s">
        <v>590</v>
      </c>
      <c r="I198" s="2" t="s">
        <v>591</v>
      </c>
      <c r="J198" s="3" t="s">
        <v>598</v>
      </c>
      <c r="K198" s="2" t="s">
        <v>599</v>
      </c>
      <c r="L198" s="4" t="s">
        <v>25</v>
      </c>
    </row>
    <row r="199" spans="1:12" ht="25.5" customHeight="1">
      <c r="A199" s="3" t="s">
        <v>600</v>
      </c>
      <c r="B199" s="2" t="s">
        <v>601</v>
      </c>
      <c r="C199" s="3">
        <v>4</v>
      </c>
      <c r="D199" s="3">
        <v>20</v>
      </c>
      <c r="E199" s="3">
        <v>8</v>
      </c>
      <c r="F199" s="3" t="s">
        <v>197</v>
      </c>
      <c r="G199" s="2" t="s">
        <v>198</v>
      </c>
      <c r="H199" s="3" t="s">
        <v>590</v>
      </c>
      <c r="I199" s="2" t="s">
        <v>591</v>
      </c>
      <c r="J199" s="3" t="s">
        <v>598</v>
      </c>
      <c r="K199" s="2" t="s">
        <v>599</v>
      </c>
      <c r="L199" s="4" t="s">
        <v>25</v>
      </c>
    </row>
    <row r="200" spans="1:12" ht="25.5" customHeight="1">
      <c r="A200" s="3" t="s">
        <v>602</v>
      </c>
      <c r="B200" s="2" t="s">
        <v>603</v>
      </c>
      <c r="C200" s="3">
        <v>4</v>
      </c>
      <c r="D200" s="3">
        <v>20</v>
      </c>
      <c r="E200" s="3">
        <v>8</v>
      </c>
      <c r="F200" s="3" t="s">
        <v>197</v>
      </c>
      <c r="G200" s="2" t="s">
        <v>198</v>
      </c>
      <c r="H200" s="3" t="s">
        <v>590</v>
      </c>
      <c r="I200" s="2" t="s">
        <v>591</v>
      </c>
      <c r="J200" s="3" t="s">
        <v>598</v>
      </c>
      <c r="K200" s="2" t="s">
        <v>599</v>
      </c>
      <c r="L200" s="4" t="s">
        <v>25</v>
      </c>
    </row>
    <row r="201" spans="1:12" ht="25.5" customHeight="1">
      <c r="A201" s="3" t="s">
        <v>604</v>
      </c>
      <c r="B201" s="2" t="s">
        <v>605</v>
      </c>
      <c r="C201" s="3">
        <v>4</v>
      </c>
      <c r="D201" s="3">
        <v>20</v>
      </c>
      <c r="E201" s="3">
        <v>8</v>
      </c>
      <c r="F201" s="3" t="s">
        <v>197</v>
      </c>
      <c r="G201" s="2" t="s">
        <v>198</v>
      </c>
      <c r="H201" s="3" t="s">
        <v>590</v>
      </c>
      <c r="I201" s="2" t="s">
        <v>591</v>
      </c>
      <c r="J201" s="3" t="s">
        <v>598</v>
      </c>
      <c r="K201" s="2" t="s">
        <v>599</v>
      </c>
      <c r="L201" s="4" t="s">
        <v>25</v>
      </c>
    </row>
    <row r="202" spans="1:12" ht="25.5" customHeight="1">
      <c r="A202" s="3" t="s">
        <v>606</v>
      </c>
      <c r="B202" s="2" t="s">
        <v>607</v>
      </c>
      <c r="C202" s="3">
        <v>4</v>
      </c>
      <c r="D202" s="3">
        <v>20</v>
      </c>
      <c r="E202" s="3">
        <v>8</v>
      </c>
      <c r="F202" s="3" t="s">
        <v>197</v>
      </c>
      <c r="G202" s="2" t="s">
        <v>198</v>
      </c>
      <c r="H202" s="3" t="s">
        <v>590</v>
      </c>
      <c r="I202" s="2" t="s">
        <v>591</v>
      </c>
      <c r="J202" s="3" t="s">
        <v>608</v>
      </c>
      <c r="K202" s="2" t="s">
        <v>609</v>
      </c>
      <c r="L202" s="4" t="s">
        <v>25</v>
      </c>
    </row>
    <row r="203" spans="1:12" ht="25.5" customHeight="1">
      <c r="A203" s="3" t="s">
        <v>610</v>
      </c>
      <c r="B203" s="2" t="s">
        <v>611</v>
      </c>
      <c r="C203" s="3">
        <v>4</v>
      </c>
      <c r="D203" s="3">
        <v>20</v>
      </c>
      <c r="E203" s="3">
        <v>8</v>
      </c>
      <c r="F203" s="3" t="s">
        <v>197</v>
      </c>
      <c r="G203" s="2" t="s">
        <v>198</v>
      </c>
      <c r="H203" s="3" t="s">
        <v>590</v>
      </c>
      <c r="I203" s="2" t="s">
        <v>591</v>
      </c>
      <c r="J203" s="3" t="s">
        <v>608</v>
      </c>
      <c r="K203" s="2" t="s">
        <v>609</v>
      </c>
      <c r="L203" s="4" t="s">
        <v>25</v>
      </c>
    </row>
    <row r="204" spans="1:12" ht="25.5" customHeight="1">
      <c r="A204" s="3" t="s">
        <v>612</v>
      </c>
      <c r="B204" s="2" t="s">
        <v>613</v>
      </c>
      <c r="C204" s="3">
        <v>4</v>
      </c>
      <c r="D204" s="3">
        <v>20</v>
      </c>
      <c r="E204" s="3">
        <v>8</v>
      </c>
      <c r="F204" s="3" t="s">
        <v>197</v>
      </c>
      <c r="G204" s="2" t="s">
        <v>198</v>
      </c>
      <c r="H204" s="3" t="s">
        <v>590</v>
      </c>
      <c r="I204" s="2" t="s">
        <v>591</v>
      </c>
      <c r="J204" s="3" t="s">
        <v>614</v>
      </c>
      <c r="K204" s="2" t="s">
        <v>615</v>
      </c>
      <c r="L204" s="4" t="s">
        <v>25</v>
      </c>
    </row>
    <row r="205" spans="1:12" ht="25.5" customHeight="1">
      <c r="A205" s="3" t="s">
        <v>616</v>
      </c>
      <c r="B205" s="2" t="s">
        <v>617</v>
      </c>
      <c r="C205" s="3">
        <v>4</v>
      </c>
      <c r="D205" s="3">
        <v>20</v>
      </c>
      <c r="E205" s="3">
        <v>8</v>
      </c>
      <c r="F205" s="3" t="s">
        <v>197</v>
      </c>
      <c r="G205" s="2" t="s">
        <v>198</v>
      </c>
      <c r="H205" s="3" t="s">
        <v>590</v>
      </c>
      <c r="I205" s="2" t="s">
        <v>591</v>
      </c>
      <c r="J205" s="3" t="s">
        <v>614</v>
      </c>
      <c r="K205" s="2" t="s">
        <v>615</v>
      </c>
      <c r="L205" s="4" t="s">
        <v>25</v>
      </c>
    </row>
    <row r="206" spans="1:12" ht="25.5" customHeight="1">
      <c r="A206" s="3" t="s">
        <v>618</v>
      </c>
      <c r="B206" s="2" t="s">
        <v>619</v>
      </c>
      <c r="C206" s="3">
        <v>4</v>
      </c>
      <c r="D206" s="3">
        <v>20</v>
      </c>
      <c r="E206" s="3">
        <v>8</v>
      </c>
      <c r="F206" s="3" t="s">
        <v>197</v>
      </c>
      <c r="G206" s="2" t="s">
        <v>198</v>
      </c>
      <c r="H206" s="3" t="s">
        <v>590</v>
      </c>
      <c r="I206" s="2" t="s">
        <v>591</v>
      </c>
      <c r="J206" s="3" t="s">
        <v>614</v>
      </c>
      <c r="K206" s="2" t="s">
        <v>615</v>
      </c>
      <c r="L206" s="4" t="s">
        <v>25</v>
      </c>
    </row>
    <row r="207" spans="1:12" ht="25.5" customHeight="1">
      <c r="A207" s="3" t="s">
        <v>620</v>
      </c>
      <c r="B207" s="2" t="s">
        <v>621</v>
      </c>
      <c r="C207" s="3">
        <v>4</v>
      </c>
      <c r="D207" s="3">
        <v>20</v>
      </c>
      <c r="E207" s="3">
        <v>8</v>
      </c>
      <c r="F207" s="3" t="s">
        <v>197</v>
      </c>
      <c r="G207" s="2" t="s">
        <v>198</v>
      </c>
      <c r="H207" s="3" t="s">
        <v>590</v>
      </c>
      <c r="I207" s="2" t="s">
        <v>591</v>
      </c>
      <c r="J207" s="3" t="s">
        <v>614</v>
      </c>
      <c r="K207" s="2" t="s">
        <v>615</v>
      </c>
      <c r="L207" s="4" t="s">
        <v>25</v>
      </c>
    </row>
    <row r="208" spans="1:12" ht="25.5" customHeight="1">
      <c r="A208" s="3" t="s">
        <v>622</v>
      </c>
      <c r="B208" s="2" t="s">
        <v>623</v>
      </c>
      <c r="C208" s="3">
        <v>4</v>
      </c>
      <c r="D208" s="3">
        <v>20</v>
      </c>
      <c r="E208" s="3">
        <v>8</v>
      </c>
      <c r="F208" s="3" t="s">
        <v>197</v>
      </c>
      <c r="G208" s="2" t="s">
        <v>198</v>
      </c>
      <c r="H208" s="3" t="s">
        <v>590</v>
      </c>
      <c r="I208" s="2" t="s">
        <v>591</v>
      </c>
      <c r="J208" s="3" t="s">
        <v>624</v>
      </c>
      <c r="K208" s="2" t="s">
        <v>625</v>
      </c>
      <c r="L208" s="4" t="s">
        <v>25</v>
      </c>
    </row>
    <row r="209" spans="1:12" ht="25.5" customHeight="1">
      <c r="A209" s="3" t="s">
        <v>626</v>
      </c>
      <c r="B209" s="2" t="s">
        <v>627</v>
      </c>
      <c r="C209" s="3">
        <v>4</v>
      </c>
      <c r="D209" s="3">
        <v>20</v>
      </c>
      <c r="E209" s="3">
        <v>8</v>
      </c>
      <c r="F209" s="3" t="s">
        <v>197</v>
      </c>
      <c r="G209" s="2" t="s">
        <v>198</v>
      </c>
      <c r="H209" s="3" t="s">
        <v>590</v>
      </c>
      <c r="I209" s="2" t="s">
        <v>591</v>
      </c>
      <c r="J209" s="3" t="s">
        <v>624</v>
      </c>
      <c r="K209" s="2" t="s">
        <v>625</v>
      </c>
      <c r="L209" s="4" t="s">
        <v>25</v>
      </c>
    </row>
    <row r="210" spans="1:12" ht="25.5" customHeight="1">
      <c r="A210" s="3" t="s">
        <v>628</v>
      </c>
      <c r="B210" s="2" t="s">
        <v>629</v>
      </c>
      <c r="C210" s="3">
        <v>4</v>
      </c>
      <c r="D210" s="3">
        <v>20</v>
      </c>
      <c r="E210" s="3">
        <v>8</v>
      </c>
      <c r="F210" s="3" t="s">
        <v>197</v>
      </c>
      <c r="G210" s="2" t="s">
        <v>198</v>
      </c>
      <c r="H210" s="3" t="s">
        <v>630</v>
      </c>
      <c r="I210" s="2" t="s">
        <v>631</v>
      </c>
      <c r="J210" s="3" t="s">
        <v>632</v>
      </c>
      <c r="K210" s="2" t="s">
        <v>633</v>
      </c>
      <c r="L210" s="4" t="s">
        <v>25</v>
      </c>
    </row>
    <row r="211" spans="1:12" ht="25.5" customHeight="1">
      <c r="A211" s="3" t="s">
        <v>634</v>
      </c>
      <c r="B211" s="2" t="s">
        <v>635</v>
      </c>
      <c r="C211" s="3">
        <v>3</v>
      </c>
      <c r="D211" s="3">
        <v>16</v>
      </c>
      <c r="E211" s="3">
        <v>8</v>
      </c>
      <c r="F211" s="3" t="s">
        <v>197</v>
      </c>
      <c r="G211" s="2" t="s">
        <v>198</v>
      </c>
      <c r="H211" s="3" t="s">
        <v>630</v>
      </c>
      <c r="I211" s="2" t="s">
        <v>631</v>
      </c>
      <c r="J211" s="3" t="s">
        <v>632</v>
      </c>
      <c r="K211" s="2" t="s">
        <v>633</v>
      </c>
      <c r="L211" s="4" t="s">
        <v>25</v>
      </c>
    </row>
    <row r="212" spans="1:12" ht="25.5" customHeight="1">
      <c r="A212" s="3" t="s">
        <v>636</v>
      </c>
      <c r="B212" s="2" t="s">
        <v>637</v>
      </c>
      <c r="C212" s="3">
        <v>3</v>
      </c>
      <c r="D212" s="3">
        <v>16</v>
      </c>
      <c r="E212" s="3">
        <v>8</v>
      </c>
      <c r="F212" s="3" t="s">
        <v>197</v>
      </c>
      <c r="G212" s="2" t="s">
        <v>198</v>
      </c>
      <c r="H212" s="3" t="s">
        <v>630</v>
      </c>
      <c r="I212" s="2" t="s">
        <v>631</v>
      </c>
      <c r="J212" s="3" t="s">
        <v>632</v>
      </c>
      <c r="K212" s="2" t="s">
        <v>633</v>
      </c>
      <c r="L212" s="4" t="s">
        <v>25</v>
      </c>
    </row>
    <row r="213" spans="1:12" ht="25.5" customHeight="1">
      <c r="A213" s="3" t="s">
        <v>638</v>
      </c>
      <c r="B213" s="2" t="s">
        <v>639</v>
      </c>
      <c r="C213" s="3">
        <v>3</v>
      </c>
      <c r="D213" s="3">
        <v>16</v>
      </c>
      <c r="E213" s="3">
        <v>8</v>
      </c>
      <c r="F213" s="3" t="s">
        <v>197</v>
      </c>
      <c r="G213" s="2" t="s">
        <v>198</v>
      </c>
      <c r="H213" s="3" t="s">
        <v>630</v>
      </c>
      <c r="I213" s="2" t="s">
        <v>631</v>
      </c>
      <c r="J213" s="3" t="s">
        <v>640</v>
      </c>
      <c r="K213" s="2" t="s">
        <v>641</v>
      </c>
      <c r="L213" s="4" t="s">
        <v>25</v>
      </c>
    </row>
    <row r="214" spans="1:12" ht="25.5" customHeight="1">
      <c r="A214" s="3" t="s">
        <v>642</v>
      </c>
      <c r="B214" s="2" t="s">
        <v>643</v>
      </c>
      <c r="C214" s="3">
        <v>3</v>
      </c>
      <c r="D214" s="3">
        <v>16</v>
      </c>
      <c r="E214" s="3">
        <v>8</v>
      </c>
      <c r="F214" s="3" t="s">
        <v>197</v>
      </c>
      <c r="G214" s="2" t="s">
        <v>198</v>
      </c>
      <c r="H214" s="3" t="s">
        <v>630</v>
      </c>
      <c r="I214" s="2" t="s">
        <v>631</v>
      </c>
      <c r="J214" s="3" t="s">
        <v>640</v>
      </c>
      <c r="K214" s="2" t="s">
        <v>641</v>
      </c>
      <c r="L214" s="4" t="s">
        <v>25</v>
      </c>
    </row>
    <row r="215" spans="1:12" ht="25.5" customHeight="1">
      <c r="A215" s="3" t="s">
        <v>644</v>
      </c>
      <c r="B215" s="2" t="s">
        <v>645</v>
      </c>
      <c r="C215" s="3">
        <v>4</v>
      </c>
      <c r="D215" s="3">
        <v>20</v>
      </c>
      <c r="E215" s="3">
        <v>8</v>
      </c>
      <c r="F215" s="3" t="s">
        <v>197</v>
      </c>
      <c r="G215" s="2" t="s">
        <v>198</v>
      </c>
      <c r="H215" s="3" t="s">
        <v>630</v>
      </c>
      <c r="I215" s="2" t="s">
        <v>631</v>
      </c>
      <c r="J215" s="3" t="s">
        <v>646</v>
      </c>
      <c r="K215" s="2" t="s">
        <v>647</v>
      </c>
      <c r="L215" s="4" t="s">
        <v>25</v>
      </c>
    </row>
    <row r="216" spans="1:12" ht="25.5" customHeight="1">
      <c r="A216" s="3" t="s">
        <v>648</v>
      </c>
      <c r="B216" s="2" t="s">
        <v>649</v>
      </c>
      <c r="C216" s="3">
        <v>4</v>
      </c>
      <c r="D216" s="3">
        <v>20</v>
      </c>
      <c r="E216" s="3">
        <v>8</v>
      </c>
      <c r="F216" s="3" t="s">
        <v>197</v>
      </c>
      <c r="G216" s="2" t="s">
        <v>198</v>
      </c>
      <c r="H216" s="3" t="s">
        <v>630</v>
      </c>
      <c r="I216" s="2" t="s">
        <v>631</v>
      </c>
      <c r="J216" s="3" t="s">
        <v>646</v>
      </c>
      <c r="K216" s="2" t="s">
        <v>647</v>
      </c>
      <c r="L216" s="4" t="s">
        <v>25</v>
      </c>
    </row>
    <row r="217" spans="1:12" ht="25.5" customHeight="1">
      <c r="A217" s="3" t="s">
        <v>650</v>
      </c>
      <c r="B217" s="2" t="s">
        <v>651</v>
      </c>
      <c r="C217" s="3">
        <v>4</v>
      </c>
      <c r="D217" s="3">
        <v>20</v>
      </c>
      <c r="E217" s="3">
        <v>8</v>
      </c>
      <c r="F217" s="3" t="s">
        <v>197</v>
      </c>
      <c r="G217" s="2" t="s">
        <v>198</v>
      </c>
      <c r="H217" s="3" t="s">
        <v>630</v>
      </c>
      <c r="I217" s="2" t="s">
        <v>631</v>
      </c>
      <c r="J217" s="3" t="s">
        <v>646</v>
      </c>
      <c r="K217" s="2" t="s">
        <v>647</v>
      </c>
      <c r="L217" s="4" t="s">
        <v>25</v>
      </c>
    </row>
    <row r="218" spans="1:12" ht="25.5" customHeight="1">
      <c r="A218" s="3" t="s">
        <v>652</v>
      </c>
      <c r="B218" s="2" t="s">
        <v>653</v>
      </c>
      <c r="C218" s="3">
        <v>3</v>
      </c>
      <c r="D218" s="3">
        <v>16</v>
      </c>
      <c r="E218" s="3">
        <v>8</v>
      </c>
      <c r="F218" s="3" t="s">
        <v>197</v>
      </c>
      <c r="G218" s="2" t="s">
        <v>198</v>
      </c>
      <c r="H218" s="3" t="s">
        <v>630</v>
      </c>
      <c r="I218" s="2" t="s">
        <v>631</v>
      </c>
      <c r="J218" s="3" t="s">
        <v>654</v>
      </c>
      <c r="K218" s="2" t="s">
        <v>655</v>
      </c>
      <c r="L218" s="4" t="s">
        <v>25</v>
      </c>
    </row>
    <row r="219" spans="1:12" ht="25.5" customHeight="1">
      <c r="A219" s="3" t="s">
        <v>656</v>
      </c>
      <c r="B219" s="2" t="s">
        <v>657</v>
      </c>
      <c r="C219" s="3">
        <v>3</v>
      </c>
      <c r="D219" s="3">
        <v>16</v>
      </c>
      <c r="E219" s="3">
        <v>8</v>
      </c>
      <c r="F219" s="3" t="s">
        <v>197</v>
      </c>
      <c r="G219" s="2" t="s">
        <v>198</v>
      </c>
      <c r="H219" s="3" t="s">
        <v>630</v>
      </c>
      <c r="I219" s="2" t="s">
        <v>631</v>
      </c>
      <c r="J219" s="3" t="s">
        <v>654</v>
      </c>
      <c r="K219" s="2" t="s">
        <v>655</v>
      </c>
      <c r="L219" s="4" t="s">
        <v>25</v>
      </c>
    </row>
    <row r="220" spans="1:12" ht="25.5" customHeight="1">
      <c r="A220" s="3" t="s">
        <v>658</v>
      </c>
      <c r="B220" s="2" t="s">
        <v>659</v>
      </c>
      <c r="C220" s="3">
        <v>3</v>
      </c>
      <c r="D220" s="3">
        <v>16</v>
      </c>
      <c r="E220" s="3">
        <v>8</v>
      </c>
      <c r="F220" s="3" t="s">
        <v>197</v>
      </c>
      <c r="G220" s="2" t="s">
        <v>198</v>
      </c>
      <c r="H220" s="3" t="s">
        <v>630</v>
      </c>
      <c r="I220" s="2" t="s">
        <v>631</v>
      </c>
      <c r="J220" s="3" t="s">
        <v>654</v>
      </c>
      <c r="K220" s="2" t="s">
        <v>655</v>
      </c>
      <c r="L220" s="4" t="s">
        <v>25</v>
      </c>
    </row>
    <row r="221" spans="1:12" ht="25.5" customHeight="1">
      <c r="A221" s="3" t="s">
        <v>660</v>
      </c>
      <c r="B221" s="2" t="s">
        <v>661</v>
      </c>
      <c r="C221" s="3">
        <v>4</v>
      </c>
      <c r="D221" s="3">
        <v>20</v>
      </c>
      <c r="E221" s="3">
        <v>8</v>
      </c>
      <c r="F221" s="3" t="s">
        <v>197</v>
      </c>
      <c r="G221" s="2" t="s">
        <v>198</v>
      </c>
      <c r="H221" s="3" t="s">
        <v>630</v>
      </c>
      <c r="I221" s="2" t="s">
        <v>631</v>
      </c>
      <c r="J221" s="3" t="s">
        <v>662</v>
      </c>
      <c r="K221" s="2" t="s">
        <v>661</v>
      </c>
      <c r="L221" s="4" t="s">
        <v>25</v>
      </c>
    </row>
    <row r="222" spans="1:12" ht="25.5" customHeight="1">
      <c r="A222" s="3" t="s">
        <v>663</v>
      </c>
      <c r="B222" s="2" t="s">
        <v>664</v>
      </c>
      <c r="C222" s="3">
        <v>3</v>
      </c>
      <c r="D222" s="3">
        <v>16</v>
      </c>
      <c r="E222" s="3">
        <v>8</v>
      </c>
      <c r="F222" s="3" t="s">
        <v>197</v>
      </c>
      <c r="G222" s="2" t="s">
        <v>198</v>
      </c>
      <c r="H222" s="3" t="s">
        <v>630</v>
      </c>
      <c r="I222" s="2" t="s">
        <v>631</v>
      </c>
      <c r="J222" s="3" t="s">
        <v>665</v>
      </c>
      <c r="K222" s="2" t="s">
        <v>666</v>
      </c>
      <c r="L222" s="4" t="s">
        <v>25</v>
      </c>
    </row>
    <row r="223" spans="1:12" ht="25.5" customHeight="1">
      <c r="A223" s="3" t="s">
        <v>667</v>
      </c>
      <c r="B223" s="2" t="s">
        <v>668</v>
      </c>
      <c r="C223" s="3">
        <v>4</v>
      </c>
      <c r="D223" s="3">
        <v>20</v>
      </c>
      <c r="E223" s="3">
        <v>8</v>
      </c>
      <c r="F223" s="3" t="s">
        <v>197</v>
      </c>
      <c r="G223" s="2" t="s">
        <v>198</v>
      </c>
      <c r="H223" s="3" t="s">
        <v>630</v>
      </c>
      <c r="I223" s="2" t="s">
        <v>631</v>
      </c>
      <c r="J223" s="3" t="s">
        <v>665</v>
      </c>
      <c r="K223" s="2" t="s">
        <v>666</v>
      </c>
      <c r="L223" s="4" t="s">
        <v>25</v>
      </c>
    </row>
    <row r="224" spans="1:12" ht="25.5" customHeight="1">
      <c r="A224" s="3" t="s">
        <v>669</v>
      </c>
      <c r="B224" s="2" t="s">
        <v>670</v>
      </c>
      <c r="C224" s="3">
        <v>3</v>
      </c>
      <c r="D224" s="3">
        <v>16</v>
      </c>
      <c r="E224" s="3">
        <v>8</v>
      </c>
      <c r="F224" s="3" t="s">
        <v>197</v>
      </c>
      <c r="G224" s="2" t="s">
        <v>198</v>
      </c>
      <c r="H224" s="3" t="s">
        <v>630</v>
      </c>
      <c r="I224" s="2" t="s">
        <v>631</v>
      </c>
      <c r="J224" s="3" t="s">
        <v>665</v>
      </c>
      <c r="K224" s="2" t="s">
        <v>666</v>
      </c>
      <c r="L224" s="4" t="s">
        <v>25</v>
      </c>
    </row>
    <row r="225" spans="1:12" ht="25.5" customHeight="1">
      <c r="A225" s="3" t="s">
        <v>671</v>
      </c>
      <c r="B225" s="2" t="s">
        <v>666</v>
      </c>
      <c r="C225" s="3">
        <v>3</v>
      </c>
      <c r="D225" s="3">
        <v>16</v>
      </c>
      <c r="E225" s="3">
        <v>8</v>
      </c>
      <c r="F225" s="3" t="s">
        <v>197</v>
      </c>
      <c r="G225" s="2" t="s">
        <v>198</v>
      </c>
      <c r="H225" s="3" t="s">
        <v>630</v>
      </c>
      <c r="I225" s="2" t="s">
        <v>631</v>
      </c>
      <c r="J225" s="3" t="s">
        <v>665</v>
      </c>
      <c r="K225" s="2" t="s">
        <v>666</v>
      </c>
      <c r="L225" s="4" t="s">
        <v>25</v>
      </c>
    </row>
    <row r="226" spans="1:12" ht="25.5" customHeight="1">
      <c r="A226" s="3" t="s">
        <v>672</v>
      </c>
      <c r="B226" s="2" t="s">
        <v>673</v>
      </c>
      <c r="C226" s="3">
        <v>3</v>
      </c>
      <c r="D226" s="3">
        <v>16</v>
      </c>
      <c r="E226" s="3">
        <v>8</v>
      </c>
      <c r="F226" s="3" t="s">
        <v>197</v>
      </c>
      <c r="G226" s="2" t="s">
        <v>198</v>
      </c>
      <c r="H226" s="3" t="s">
        <v>674</v>
      </c>
      <c r="I226" s="2" t="s">
        <v>675</v>
      </c>
      <c r="J226" s="3" t="s">
        <v>676</v>
      </c>
      <c r="K226" s="2" t="s">
        <v>673</v>
      </c>
      <c r="L226" s="4" t="s">
        <v>25</v>
      </c>
    </row>
    <row r="227" spans="1:12" ht="25.5" customHeight="1">
      <c r="A227" s="3" t="s">
        <v>677</v>
      </c>
      <c r="B227" s="2" t="s">
        <v>678</v>
      </c>
      <c r="C227" s="3">
        <v>3</v>
      </c>
      <c r="D227" s="3">
        <v>16</v>
      </c>
      <c r="E227" s="3">
        <v>8</v>
      </c>
      <c r="F227" s="3" t="s">
        <v>197</v>
      </c>
      <c r="G227" s="2" t="s">
        <v>198</v>
      </c>
      <c r="H227" s="3" t="s">
        <v>674</v>
      </c>
      <c r="I227" s="2" t="s">
        <v>675</v>
      </c>
      <c r="J227" s="3" t="s">
        <v>679</v>
      </c>
      <c r="K227" s="2" t="s">
        <v>680</v>
      </c>
      <c r="L227" s="4" t="s">
        <v>25</v>
      </c>
    </row>
    <row r="228" spans="1:12" ht="25.5" customHeight="1">
      <c r="A228" s="3" t="s">
        <v>681</v>
      </c>
      <c r="B228" s="2" t="s">
        <v>682</v>
      </c>
      <c r="C228" s="3">
        <v>3</v>
      </c>
      <c r="D228" s="3">
        <v>16</v>
      </c>
      <c r="E228" s="3">
        <v>8</v>
      </c>
      <c r="F228" s="3" t="s">
        <v>197</v>
      </c>
      <c r="G228" s="2" t="s">
        <v>198</v>
      </c>
      <c r="H228" s="3" t="s">
        <v>674</v>
      </c>
      <c r="I228" s="2" t="s">
        <v>675</v>
      </c>
      <c r="J228" s="3" t="s">
        <v>679</v>
      </c>
      <c r="K228" s="2" t="s">
        <v>680</v>
      </c>
      <c r="L228" s="4" t="s">
        <v>25</v>
      </c>
    </row>
    <row r="229" spans="1:12" ht="25.5" customHeight="1">
      <c r="A229" s="3" t="s">
        <v>683</v>
      </c>
      <c r="B229" s="2" t="s">
        <v>684</v>
      </c>
      <c r="C229" s="3">
        <v>3</v>
      </c>
      <c r="D229" s="3">
        <v>16</v>
      </c>
      <c r="E229" s="3">
        <v>8</v>
      </c>
      <c r="F229" s="3" t="s">
        <v>197</v>
      </c>
      <c r="G229" s="2" t="s">
        <v>198</v>
      </c>
      <c r="H229" s="3" t="s">
        <v>674</v>
      </c>
      <c r="I229" s="2" t="s">
        <v>675</v>
      </c>
      <c r="J229" s="3" t="s">
        <v>685</v>
      </c>
      <c r="K229" s="2" t="s">
        <v>686</v>
      </c>
      <c r="L229" s="4" t="s">
        <v>25</v>
      </c>
    </row>
    <row r="230" spans="1:12" ht="25.5" customHeight="1">
      <c r="A230" s="3" t="s">
        <v>687</v>
      </c>
      <c r="B230" s="2" t="s">
        <v>688</v>
      </c>
      <c r="C230" s="3">
        <v>3</v>
      </c>
      <c r="D230" s="3">
        <v>16</v>
      </c>
      <c r="E230" s="3">
        <v>8</v>
      </c>
      <c r="F230" s="3" t="s">
        <v>197</v>
      </c>
      <c r="G230" s="2" t="s">
        <v>198</v>
      </c>
      <c r="H230" s="3" t="s">
        <v>674</v>
      </c>
      <c r="I230" s="2" t="s">
        <v>675</v>
      </c>
      <c r="J230" s="3" t="s">
        <v>685</v>
      </c>
      <c r="K230" s="2" t="s">
        <v>686</v>
      </c>
      <c r="L230" s="4" t="s">
        <v>25</v>
      </c>
    </row>
    <row r="231" spans="1:12" ht="25.5" customHeight="1">
      <c r="A231" s="3" t="s">
        <v>689</v>
      </c>
      <c r="B231" s="2" t="s">
        <v>690</v>
      </c>
      <c r="C231" s="3">
        <v>3</v>
      </c>
      <c r="D231" s="3">
        <v>16</v>
      </c>
      <c r="E231" s="3">
        <v>8</v>
      </c>
      <c r="F231" s="3" t="s">
        <v>197</v>
      </c>
      <c r="G231" s="2" t="s">
        <v>198</v>
      </c>
      <c r="H231" s="3" t="s">
        <v>674</v>
      </c>
      <c r="I231" s="2" t="s">
        <v>675</v>
      </c>
      <c r="J231" s="3" t="s">
        <v>691</v>
      </c>
      <c r="K231" s="2" t="s">
        <v>690</v>
      </c>
      <c r="L231" s="4" t="s">
        <v>25</v>
      </c>
    </row>
    <row r="232" spans="1:12" ht="25.5" customHeight="1">
      <c r="A232" s="3" t="s">
        <v>692</v>
      </c>
      <c r="B232" s="2" t="s">
        <v>693</v>
      </c>
      <c r="C232" s="3">
        <v>3</v>
      </c>
      <c r="D232" s="3">
        <v>16</v>
      </c>
      <c r="E232" s="3">
        <v>8</v>
      </c>
      <c r="F232" s="3" t="s">
        <v>197</v>
      </c>
      <c r="G232" s="2" t="s">
        <v>198</v>
      </c>
      <c r="H232" s="3" t="s">
        <v>674</v>
      </c>
      <c r="I232" s="2" t="s">
        <v>675</v>
      </c>
      <c r="J232" s="3" t="s">
        <v>694</v>
      </c>
      <c r="K232" s="2" t="s">
        <v>695</v>
      </c>
      <c r="L232" s="4" t="s">
        <v>25</v>
      </c>
    </row>
    <row r="233" spans="1:12" ht="25.5" customHeight="1">
      <c r="A233" s="3" t="s">
        <v>696</v>
      </c>
      <c r="B233" s="2" t="s">
        <v>697</v>
      </c>
      <c r="C233" s="3">
        <v>3</v>
      </c>
      <c r="D233" s="3">
        <v>16</v>
      </c>
      <c r="E233" s="3">
        <v>8</v>
      </c>
      <c r="F233" s="3" t="s">
        <v>197</v>
      </c>
      <c r="G233" s="2" t="s">
        <v>198</v>
      </c>
      <c r="H233" s="3" t="s">
        <v>674</v>
      </c>
      <c r="I233" s="2" t="s">
        <v>675</v>
      </c>
      <c r="J233" s="3" t="s">
        <v>694</v>
      </c>
      <c r="K233" s="2" t="s">
        <v>695</v>
      </c>
      <c r="L233" s="4" t="s">
        <v>25</v>
      </c>
    </row>
    <row r="234" spans="1:12" ht="25.5" customHeight="1">
      <c r="A234" s="3" t="s">
        <v>698</v>
      </c>
      <c r="B234" s="2" t="s">
        <v>699</v>
      </c>
      <c r="C234" s="3">
        <v>3</v>
      </c>
      <c r="D234" s="3">
        <v>16</v>
      </c>
      <c r="E234" s="3">
        <v>8</v>
      </c>
      <c r="F234" s="3" t="s">
        <v>197</v>
      </c>
      <c r="G234" s="2" t="s">
        <v>198</v>
      </c>
      <c r="H234" s="3" t="s">
        <v>674</v>
      </c>
      <c r="I234" s="2" t="s">
        <v>675</v>
      </c>
      <c r="J234" s="3" t="s">
        <v>700</v>
      </c>
      <c r="K234" s="2" t="s">
        <v>699</v>
      </c>
      <c r="L234" s="4" t="s">
        <v>25</v>
      </c>
    </row>
    <row r="235" spans="1:12" ht="25.5" customHeight="1">
      <c r="A235" s="3" t="s">
        <v>701</v>
      </c>
      <c r="B235" s="2" t="s">
        <v>702</v>
      </c>
      <c r="C235" s="3">
        <v>3</v>
      </c>
      <c r="D235" s="3">
        <v>16</v>
      </c>
      <c r="E235" s="3">
        <v>8</v>
      </c>
      <c r="F235" s="3" t="s">
        <v>197</v>
      </c>
      <c r="G235" s="2" t="s">
        <v>198</v>
      </c>
      <c r="H235" s="3" t="s">
        <v>674</v>
      </c>
      <c r="I235" s="2" t="s">
        <v>675</v>
      </c>
      <c r="J235" s="3" t="s">
        <v>703</v>
      </c>
      <c r="K235" s="2" t="s">
        <v>702</v>
      </c>
      <c r="L235" s="4" t="s">
        <v>25</v>
      </c>
    </row>
    <row r="236" spans="1:12" ht="25.5" customHeight="1">
      <c r="A236" s="3" t="s">
        <v>704</v>
      </c>
      <c r="B236" s="2" t="s">
        <v>705</v>
      </c>
      <c r="C236" s="3">
        <v>3</v>
      </c>
      <c r="D236" s="3">
        <v>16</v>
      </c>
      <c r="E236" s="3">
        <v>8</v>
      </c>
      <c r="F236" s="3" t="s">
        <v>197</v>
      </c>
      <c r="G236" s="2" t="s">
        <v>198</v>
      </c>
      <c r="H236" s="3" t="s">
        <v>674</v>
      </c>
      <c r="I236" s="2" t="s">
        <v>675</v>
      </c>
      <c r="J236" s="3" t="s">
        <v>706</v>
      </c>
      <c r="K236" s="2" t="s">
        <v>705</v>
      </c>
      <c r="L236" s="4" t="s">
        <v>25</v>
      </c>
    </row>
    <row r="237" spans="1:12" ht="25.5" customHeight="1">
      <c r="A237" s="3" t="s">
        <v>707</v>
      </c>
      <c r="B237" s="2" t="s">
        <v>708</v>
      </c>
      <c r="C237" s="3">
        <v>3</v>
      </c>
      <c r="D237" s="3">
        <v>16</v>
      </c>
      <c r="E237" s="3">
        <v>8</v>
      </c>
      <c r="F237" s="3" t="s">
        <v>197</v>
      </c>
      <c r="G237" s="2" t="s">
        <v>198</v>
      </c>
      <c r="H237" s="3" t="s">
        <v>709</v>
      </c>
      <c r="I237" s="2" t="s">
        <v>710</v>
      </c>
      <c r="J237" s="3" t="s">
        <v>711</v>
      </c>
      <c r="K237" s="2" t="s">
        <v>708</v>
      </c>
      <c r="L237" s="4" t="s">
        <v>25</v>
      </c>
    </row>
    <row r="238" spans="1:12" ht="25.5" customHeight="1">
      <c r="A238" s="3" t="s">
        <v>712</v>
      </c>
      <c r="B238" s="2" t="s">
        <v>713</v>
      </c>
      <c r="C238" s="3">
        <v>3</v>
      </c>
      <c r="D238" s="3">
        <v>16</v>
      </c>
      <c r="E238" s="3">
        <v>8</v>
      </c>
      <c r="F238" s="3" t="s">
        <v>197</v>
      </c>
      <c r="G238" s="2" t="s">
        <v>198</v>
      </c>
      <c r="H238" s="3" t="s">
        <v>709</v>
      </c>
      <c r="I238" s="2" t="s">
        <v>710</v>
      </c>
      <c r="J238" s="3" t="s">
        <v>714</v>
      </c>
      <c r="K238" s="2" t="s">
        <v>715</v>
      </c>
      <c r="L238" s="4" t="s">
        <v>25</v>
      </c>
    </row>
    <row r="239" spans="1:12" ht="25.5" customHeight="1">
      <c r="A239" s="3" t="s">
        <v>716</v>
      </c>
      <c r="B239" s="2" t="s">
        <v>717</v>
      </c>
      <c r="C239" s="3">
        <v>3</v>
      </c>
      <c r="D239" s="3">
        <v>16</v>
      </c>
      <c r="E239" s="3">
        <v>8</v>
      </c>
      <c r="F239" s="3" t="s">
        <v>197</v>
      </c>
      <c r="G239" s="2" t="s">
        <v>198</v>
      </c>
      <c r="H239" s="3" t="s">
        <v>709</v>
      </c>
      <c r="I239" s="2" t="s">
        <v>710</v>
      </c>
      <c r="J239" s="3" t="s">
        <v>714</v>
      </c>
      <c r="K239" s="2" t="s">
        <v>715</v>
      </c>
      <c r="L239" s="4" t="s">
        <v>25</v>
      </c>
    </row>
    <row r="240" spans="1:12" ht="25.5" customHeight="1">
      <c r="A240" s="3" t="s">
        <v>718</v>
      </c>
      <c r="B240" s="2" t="s">
        <v>719</v>
      </c>
      <c r="C240" s="3">
        <v>3</v>
      </c>
      <c r="D240" s="3">
        <v>16</v>
      </c>
      <c r="E240" s="3">
        <v>8</v>
      </c>
      <c r="F240" s="3" t="s">
        <v>197</v>
      </c>
      <c r="G240" s="2" t="s">
        <v>198</v>
      </c>
      <c r="H240" s="3" t="s">
        <v>709</v>
      </c>
      <c r="I240" s="2" t="s">
        <v>710</v>
      </c>
      <c r="J240" s="3" t="s">
        <v>720</v>
      </c>
      <c r="K240" s="2" t="s">
        <v>721</v>
      </c>
      <c r="L240" s="4" t="s">
        <v>25</v>
      </c>
    </row>
    <row r="241" spans="1:12" ht="25.5" customHeight="1">
      <c r="A241" s="3" t="s">
        <v>722</v>
      </c>
      <c r="B241" s="2" t="s">
        <v>723</v>
      </c>
      <c r="C241" s="3">
        <v>3</v>
      </c>
      <c r="D241" s="3">
        <v>16</v>
      </c>
      <c r="E241" s="3">
        <v>8</v>
      </c>
      <c r="F241" s="3" t="s">
        <v>197</v>
      </c>
      <c r="G241" s="2" t="s">
        <v>198</v>
      </c>
      <c r="H241" s="3" t="s">
        <v>709</v>
      </c>
      <c r="I241" s="2" t="s">
        <v>710</v>
      </c>
      <c r="J241" s="3" t="s">
        <v>720</v>
      </c>
      <c r="K241" s="2" t="s">
        <v>721</v>
      </c>
      <c r="L241" s="4" t="s">
        <v>25</v>
      </c>
    </row>
    <row r="242" spans="1:12" ht="25.5" customHeight="1">
      <c r="A242" s="3" t="s">
        <v>724</v>
      </c>
      <c r="B242" s="2" t="s">
        <v>725</v>
      </c>
      <c r="C242" s="3">
        <v>3</v>
      </c>
      <c r="D242" s="3">
        <v>16</v>
      </c>
      <c r="E242" s="3">
        <v>8</v>
      </c>
      <c r="F242" s="3" t="s">
        <v>197</v>
      </c>
      <c r="G242" s="2" t="s">
        <v>198</v>
      </c>
      <c r="H242" s="3" t="s">
        <v>709</v>
      </c>
      <c r="I242" s="2" t="s">
        <v>710</v>
      </c>
      <c r="J242" s="3" t="s">
        <v>720</v>
      </c>
      <c r="K242" s="2" t="s">
        <v>721</v>
      </c>
      <c r="L242" s="4" t="s">
        <v>25</v>
      </c>
    </row>
    <row r="243" spans="1:12" ht="25.5" customHeight="1">
      <c r="A243" s="3" t="s">
        <v>726</v>
      </c>
      <c r="B243" s="2" t="s">
        <v>727</v>
      </c>
      <c r="C243" s="3">
        <v>3</v>
      </c>
      <c r="D243" s="3">
        <v>16</v>
      </c>
      <c r="E243" s="3">
        <v>8</v>
      </c>
      <c r="F243" s="3" t="s">
        <v>197</v>
      </c>
      <c r="G243" s="2" t="s">
        <v>198</v>
      </c>
      <c r="H243" s="3" t="s">
        <v>709</v>
      </c>
      <c r="I243" s="2" t="s">
        <v>710</v>
      </c>
      <c r="J243" s="3" t="s">
        <v>728</v>
      </c>
      <c r="K243" s="2" t="s">
        <v>727</v>
      </c>
      <c r="L243" s="4" t="s">
        <v>25</v>
      </c>
    </row>
    <row r="244" spans="1:12" ht="25.5" customHeight="1">
      <c r="A244" s="3" t="s">
        <v>729</v>
      </c>
      <c r="B244" s="2" t="s">
        <v>730</v>
      </c>
      <c r="C244" s="3">
        <v>3</v>
      </c>
      <c r="D244" s="3">
        <v>16</v>
      </c>
      <c r="E244" s="3">
        <v>8</v>
      </c>
      <c r="F244" s="3" t="s">
        <v>197</v>
      </c>
      <c r="G244" s="2" t="s">
        <v>198</v>
      </c>
      <c r="H244" s="3" t="s">
        <v>709</v>
      </c>
      <c r="I244" s="2" t="s">
        <v>710</v>
      </c>
      <c r="J244" s="3" t="s">
        <v>731</v>
      </c>
      <c r="K244" s="2" t="s">
        <v>732</v>
      </c>
      <c r="L244" s="4" t="s">
        <v>25</v>
      </c>
    </row>
    <row r="245" spans="1:12" ht="25.5" customHeight="1">
      <c r="A245" s="3" t="s">
        <v>733</v>
      </c>
      <c r="B245" s="2" t="s">
        <v>734</v>
      </c>
      <c r="C245" s="3">
        <v>3</v>
      </c>
      <c r="D245" s="3">
        <v>16</v>
      </c>
      <c r="E245" s="3">
        <v>8</v>
      </c>
      <c r="F245" s="3" t="s">
        <v>197</v>
      </c>
      <c r="G245" s="2" t="s">
        <v>198</v>
      </c>
      <c r="H245" s="3" t="s">
        <v>709</v>
      </c>
      <c r="I245" s="2" t="s">
        <v>710</v>
      </c>
      <c r="J245" s="3" t="s">
        <v>731</v>
      </c>
      <c r="K245" s="2" t="s">
        <v>732</v>
      </c>
      <c r="L245" s="4" t="s">
        <v>25</v>
      </c>
    </row>
    <row r="246" spans="1:12" ht="25.5" customHeight="1">
      <c r="A246" s="3" t="s">
        <v>735</v>
      </c>
      <c r="B246" s="2" t="s">
        <v>736</v>
      </c>
      <c r="C246" s="3">
        <v>3</v>
      </c>
      <c r="D246" s="3">
        <v>16</v>
      </c>
      <c r="E246" s="3">
        <v>8</v>
      </c>
      <c r="F246" s="3" t="s">
        <v>197</v>
      </c>
      <c r="G246" s="2" t="s">
        <v>198</v>
      </c>
      <c r="H246" s="3" t="s">
        <v>709</v>
      </c>
      <c r="I246" s="2" t="s">
        <v>710</v>
      </c>
      <c r="J246" s="3" t="s">
        <v>737</v>
      </c>
      <c r="K246" s="2" t="s">
        <v>736</v>
      </c>
      <c r="L246" s="4" t="s">
        <v>25</v>
      </c>
    </row>
    <row r="247" spans="1:12" ht="25.5" customHeight="1">
      <c r="A247" s="3" t="s">
        <v>738</v>
      </c>
      <c r="B247" s="2" t="s">
        <v>739</v>
      </c>
      <c r="C247" s="3">
        <v>3</v>
      </c>
      <c r="D247" s="3">
        <v>16</v>
      </c>
      <c r="E247" s="3">
        <v>8</v>
      </c>
      <c r="F247" s="3" t="s">
        <v>197</v>
      </c>
      <c r="G247" s="2" t="s">
        <v>198</v>
      </c>
      <c r="H247" s="3" t="s">
        <v>740</v>
      </c>
      <c r="I247" s="2" t="s">
        <v>741</v>
      </c>
      <c r="J247" s="3" t="s">
        <v>742</v>
      </c>
      <c r="K247" s="2" t="s">
        <v>743</v>
      </c>
      <c r="L247" s="4" t="s">
        <v>25</v>
      </c>
    </row>
    <row r="248" spans="1:12" ht="25.5" customHeight="1">
      <c r="A248" s="3" t="s">
        <v>744</v>
      </c>
      <c r="B248" s="2" t="s">
        <v>745</v>
      </c>
      <c r="C248" s="3">
        <v>3</v>
      </c>
      <c r="D248" s="3">
        <v>16</v>
      </c>
      <c r="E248" s="3">
        <v>8</v>
      </c>
      <c r="F248" s="3" t="s">
        <v>197</v>
      </c>
      <c r="G248" s="2" t="s">
        <v>198</v>
      </c>
      <c r="H248" s="3" t="s">
        <v>740</v>
      </c>
      <c r="I248" s="2" t="s">
        <v>741</v>
      </c>
      <c r="J248" s="3" t="s">
        <v>742</v>
      </c>
      <c r="K248" s="2" t="s">
        <v>743</v>
      </c>
      <c r="L248" s="4" t="s">
        <v>25</v>
      </c>
    </row>
    <row r="249" spans="1:12" ht="25.5" customHeight="1">
      <c r="A249" s="3" t="s">
        <v>746</v>
      </c>
      <c r="B249" s="2" t="s">
        <v>747</v>
      </c>
      <c r="C249" s="3">
        <v>3</v>
      </c>
      <c r="D249" s="3">
        <v>16</v>
      </c>
      <c r="E249" s="3">
        <v>8</v>
      </c>
      <c r="F249" s="3" t="s">
        <v>197</v>
      </c>
      <c r="G249" s="2" t="s">
        <v>198</v>
      </c>
      <c r="H249" s="3" t="s">
        <v>740</v>
      </c>
      <c r="I249" s="2" t="s">
        <v>741</v>
      </c>
      <c r="J249" s="3" t="s">
        <v>742</v>
      </c>
      <c r="K249" s="2" t="s">
        <v>743</v>
      </c>
      <c r="L249" s="4" t="s">
        <v>25</v>
      </c>
    </row>
    <row r="250" spans="1:12" ht="25.5" customHeight="1">
      <c r="A250" s="3" t="s">
        <v>748</v>
      </c>
      <c r="B250" s="2" t="s">
        <v>749</v>
      </c>
      <c r="C250" s="3">
        <v>3</v>
      </c>
      <c r="D250" s="3">
        <v>16</v>
      </c>
      <c r="E250" s="3">
        <v>8</v>
      </c>
      <c r="F250" s="3" t="s">
        <v>197</v>
      </c>
      <c r="G250" s="2" t="s">
        <v>198</v>
      </c>
      <c r="H250" s="3" t="s">
        <v>740</v>
      </c>
      <c r="I250" s="2" t="s">
        <v>741</v>
      </c>
      <c r="J250" s="3" t="s">
        <v>742</v>
      </c>
      <c r="K250" s="2" t="s">
        <v>743</v>
      </c>
      <c r="L250" s="4" t="s">
        <v>25</v>
      </c>
    </row>
    <row r="251" spans="1:12" ht="25.5" customHeight="1">
      <c r="A251" s="3" t="s">
        <v>750</v>
      </c>
      <c r="B251" s="2" t="s">
        <v>751</v>
      </c>
      <c r="C251" s="3">
        <v>3</v>
      </c>
      <c r="D251" s="3">
        <v>16</v>
      </c>
      <c r="E251" s="3">
        <v>8</v>
      </c>
      <c r="F251" s="3" t="s">
        <v>197</v>
      </c>
      <c r="G251" s="2" t="s">
        <v>198</v>
      </c>
      <c r="H251" s="3" t="s">
        <v>740</v>
      </c>
      <c r="I251" s="2" t="s">
        <v>741</v>
      </c>
      <c r="J251" s="3" t="s">
        <v>742</v>
      </c>
      <c r="K251" s="2" t="s">
        <v>743</v>
      </c>
      <c r="L251" s="4" t="s">
        <v>25</v>
      </c>
    </row>
    <row r="252" spans="1:12" ht="25.5" customHeight="1">
      <c r="A252" s="3" t="s">
        <v>752</v>
      </c>
      <c r="B252" s="2" t="s">
        <v>753</v>
      </c>
      <c r="C252" s="3">
        <v>3</v>
      </c>
      <c r="D252" s="3">
        <v>16</v>
      </c>
      <c r="E252" s="3">
        <v>8</v>
      </c>
      <c r="F252" s="3" t="s">
        <v>197</v>
      </c>
      <c r="G252" s="2" t="s">
        <v>198</v>
      </c>
      <c r="H252" s="3" t="s">
        <v>740</v>
      </c>
      <c r="I252" s="2" t="s">
        <v>741</v>
      </c>
      <c r="J252" s="3" t="s">
        <v>754</v>
      </c>
      <c r="K252" s="2" t="s">
        <v>755</v>
      </c>
      <c r="L252" s="4" t="s">
        <v>25</v>
      </c>
    </row>
    <row r="253" spans="1:12" ht="25.5" customHeight="1">
      <c r="A253" s="3" t="s">
        <v>756</v>
      </c>
      <c r="B253" s="2" t="s">
        <v>757</v>
      </c>
      <c r="C253" s="3">
        <v>3</v>
      </c>
      <c r="D253" s="3">
        <v>16</v>
      </c>
      <c r="E253" s="3">
        <v>8</v>
      </c>
      <c r="F253" s="3" t="s">
        <v>197</v>
      </c>
      <c r="G253" s="2" t="s">
        <v>198</v>
      </c>
      <c r="H253" s="3" t="s">
        <v>740</v>
      </c>
      <c r="I253" s="2" t="s">
        <v>741</v>
      </c>
      <c r="J253" s="3" t="s">
        <v>754</v>
      </c>
      <c r="K253" s="2" t="s">
        <v>755</v>
      </c>
      <c r="L253" s="4" t="s">
        <v>25</v>
      </c>
    </row>
    <row r="254" spans="1:12" ht="25.5" customHeight="1">
      <c r="A254" s="3" t="s">
        <v>758</v>
      </c>
      <c r="B254" s="2" t="s">
        <v>759</v>
      </c>
      <c r="C254" s="3">
        <v>3</v>
      </c>
      <c r="D254" s="3">
        <v>16</v>
      </c>
      <c r="E254" s="3">
        <v>8</v>
      </c>
      <c r="F254" s="3" t="s">
        <v>197</v>
      </c>
      <c r="G254" s="2" t="s">
        <v>198</v>
      </c>
      <c r="H254" s="3" t="s">
        <v>740</v>
      </c>
      <c r="I254" s="2" t="s">
        <v>741</v>
      </c>
      <c r="J254" s="3" t="s">
        <v>754</v>
      </c>
      <c r="K254" s="2" t="s">
        <v>755</v>
      </c>
      <c r="L254" s="4" t="s">
        <v>25</v>
      </c>
    </row>
    <row r="255" spans="1:12" ht="25.5" customHeight="1">
      <c r="A255" s="3" t="s">
        <v>760</v>
      </c>
      <c r="B255" s="2" t="s">
        <v>761</v>
      </c>
      <c r="C255" s="3">
        <v>3</v>
      </c>
      <c r="D255" s="3">
        <v>16</v>
      </c>
      <c r="E255" s="3">
        <v>8</v>
      </c>
      <c r="F255" s="3" t="s">
        <v>197</v>
      </c>
      <c r="G255" s="2" t="s">
        <v>198</v>
      </c>
      <c r="H255" s="3" t="s">
        <v>740</v>
      </c>
      <c r="I255" s="2" t="s">
        <v>741</v>
      </c>
      <c r="J255" s="3" t="s">
        <v>754</v>
      </c>
      <c r="K255" s="2" t="s">
        <v>755</v>
      </c>
      <c r="L255" s="4" t="s">
        <v>25</v>
      </c>
    </row>
    <row r="256" spans="1:12" ht="25.5" customHeight="1">
      <c r="A256" s="3" t="s">
        <v>762</v>
      </c>
      <c r="B256" s="2" t="s">
        <v>763</v>
      </c>
      <c r="C256" s="3">
        <v>3</v>
      </c>
      <c r="D256" s="3">
        <v>16</v>
      </c>
      <c r="E256" s="3">
        <v>8</v>
      </c>
      <c r="F256" s="3" t="s">
        <v>197</v>
      </c>
      <c r="G256" s="2" t="s">
        <v>198</v>
      </c>
      <c r="H256" s="3" t="s">
        <v>740</v>
      </c>
      <c r="I256" s="2" t="s">
        <v>741</v>
      </c>
      <c r="J256" s="3" t="s">
        <v>754</v>
      </c>
      <c r="K256" s="2" t="s">
        <v>755</v>
      </c>
      <c r="L256" s="4" t="s">
        <v>25</v>
      </c>
    </row>
    <row r="257" spans="1:12" ht="25.5" customHeight="1">
      <c r="A257" s="3" t="s">
        <v>764</v>
      </c>
      <c r="B257" s="2" t="s">
        <v>765</v>
      </c>
      <c r="C257" s="3">
        <v>3</v>
      </c>
      <c r="D257" s="3">
        <v>16</v>
      </c>
      <c r="E257" s="3">
        <v>8</v>
      </c>
      <c r="F257" s="3" t="s">
        <v>197</v>
      </c>
      <c r="G257" s="2" t="s">
        <v>198</v>
      </c>
      <c r="H257" s="3" t="s">
        <v>740</v>
      </c>
      <c r="I257" s="2" t="s">
        <v>741</v>
      </c>
      <c r="J257" s="3" t="s">
        <v>754</v>
      </c>
      <c r="K257" s="2" t="s">
        <v>755</v>
      </c>
      <c r="L257" s="4" t="s">
        <v>25</v>
      </c>
    </row>
    <row r="258" spans="1:12" ht="25.5" customHeight="1">
      <c r="A258" s="3" t="s">
        <v>766</v>
      </c>
      <c r="B258" s="2" t="s">
        <v>767</v>
      </c>
      <c r="C258" s="3">
        <v>3</v>
      </c>
      <c r="D258" s="3">
        <v>16</v>
      </c>
      <c r="E258" s="3">
        <v>8</v>
      </c>
      <c r="F258" s="3" t="s">
        <v>197</v>
      </c>
      <c r="G258" s="2" t="s">
        <v>198</v>
      </c>
      <c r="H258" s="3" t="s">
        <v>740</v>
      </c>
      <c r="I258" s="2" t="s">
        <v>741</v>
      </c>
      <c r="J258" s="3" t="s">
        <v>768</v>
      </c>
      <c r="K258" s="2" t="s">
        <v>769</v>
      </c>
      <c r="L258" s="4" t="s">
        <v>25</v>
      </c>
    </row>
    <row r="259" spans="1:12" ht="25.5" customHeight="1">
      <c r="A259" s="3" t="s">
        <v>770</v>
      </c>
      <c r="B259" s="2" t="s">
        <v>771</v>
      </c>
      <c r="C259" s="3">
        <v>3</v>
      </c>
      <c r="D259" s="3">
        <v>16</v>
      </c>
      <c r="E259" s="3">
        <v>8</v>
      </c>
      <c r="F259" s="3" t="s">
        <v>197</v>
      </c>
      <c r="G259" s="2" t="s">
        <v>198</v>
      </c>
      <c r="H259" s="3" t="s">
        <v>740</v>
      </c>
      <c r="I259" s="2" t="s">
        <v>741</v>
      </c>
      <c r="J259" s="3" t="s">
        <v>768</v>
      </c>
      <c r="K259" s="2" t="s">
        <v>769</v>
      </c>
      <c r="L259" s="4" t="s">
        <v>25</v>
      </c>
    </row>
    <row r="260" spans="1:12" ht="25.5" customHeight="1">
      <c r="A260" s="3" t="s">
        <v>772</v>
      </c>
      <c r="B260" s="2" t="s">
        <v>773</v>
      </c>
      <c r="C260" s="3">
        <v>3</v>
      </c>
      <c r="D260" s="3">
        <v>16</v>
      </c>
      <c r="E260" s="3">
        <v>8</v>
      </c>
      <c r="F260" s="3" t="s">
        <v>197</v>
      </c>
      <c r="G260" s="2" t="s">
        <v>198</v>
      </c>
      <c r="H260" s="3" t="s">
        <v>740</v>
      </c>
      <c r="I260" s="2" t="s">
        <v>741</v>
      </c>
      <c r="J260" s="3" t="s">
        <v>768</v>
      </c>
      <c r="K260" s="2" t="s">
        <v>769</v>
      </c>
      <c r="L260" s="4" t="s">
        <v>25</v>
      </c>
    </row>
    <row r="261" spans="1:12" ht="25.5" customHeight="1">
      <c r="A261" s="3" t="s">
        <v>774</v>
      </c>
      <c r="B261" s="2" t="s">
        <v>775</v>
      </c>
      <c r="C261" s="3">
        <v>3</v>
      </c>
      <c r="D261" s="3">
        <v>16</v>
      </c>
      <c r="E261" s="3">
        <v>8</v>
      </c>
      <c r="F261" s="3" t="s">
        <v>197</v>
      </c>
      <c r="G261" s="2" t="s">
        <v>198</v>
      </c>
      <c r="H261" s="3" t="s">
        <v>740</v>
      </c>
      <c r="I261" s="2" t="s">
        <v>741</v>
      </c>
      <c r="J261" s="3" t="s">
        <v>776</v>
      </c>
      <c r="K261" s="2" t="s">
        <v>775</v>
      </c>
      <c r="L261" s="4" t="s">
        <v>25</v>
      </c>
    </row>
    <row r="262" spans="1:12" ht="25.5" customHeight="1">
      <c r="A262" s="3" t="s">
        <v>777</v>
      </c>
      <c r="B262" s="2" t="s">
        <v>778</v>
      </c>
      <c r="C262" s="3">
        <v>3</v>
      </c>
      <c r="D262" s="3">
        <v>16</v>
      </c>
      <c r="E262" s="3">
        <v>8</v>
      </c>
      <c r="F262" s="3" t="s">
        <v>197</v>
      </c>
      <c r="G262" s="2" t="s">
        <v>198</v>
      </c>
      <c r="H262" s="3" t="s">
        <v>740</v>
      </c>
      <c r="I262" s="2" t="s">
        <v>741</v>
      </c>
      <c r="J262" s="3" t="s">
        <v>779</v>
      </c>
      <c r="K262" s="2" t="s">
        <v>780</v>
      </c>
      <c r="L262" s="4" t="s">
        <v>25</v>
      </c>
    </row>
    <row r="263" spans="1:12" ht="25.5" customHeight="1">
      <c r="A263" s="3" t="s">
        <v>781</v>
      </c>
      <c r="B263" s="2" t="s">
        <v>782</v>
      </c>
      <c r="C263" s="3">
        <v>3</v>
      </c>
      <c r="D263" s="3">
        <v>16</v>
      </c>
      <c r="E263" s="3">
        <v>8</v>
      </c>
      <c r="F263" s="3" t="s">
        <v>197</v>
      </c>
      <c r="G263" s="2" t="s">
        <v>198</v>
      </c>
      <c r="H263" s="3" t="s">
        <v>740</v>
      </c>
      <c r="I263" s="2" t="s">
        <v>741</v>
      </c>
      <c r="J263" s="3" t="s">
        <v>779</v>
      </c>
      <c r="K263" s="2" t="s">
        <v>780</v>
      </c>
      <c r="L263" s="4" t="s">
        <v>25</v>
      </c>
    </row>
    <row r="264" spans="1:12" ht="25.5" customHeight="1">
      <c r="A264" s="3" t="s">
        <v>783</v>
      </c>
      <c r="B264" s="2" t="s">
        <v>784</v>
      </c>
      <c r="C264" s="3">
        <v>3</v>
      </c>
      <c r="D264" s="3">
        <v>16</v>
      </c>
      <c r="E264" s="3">
        <v>8</v>
      </c>
      <c r="F264" s="3" t="s">
        <v>197</v>
      </c>
      <c r="G264" s="2" t="s">
        <v>198</v>
      </c>
      <c r="H264" s="3" t="s">
        <v>740</v>
      </c>
      <c r="I264" s="2" t="s">
        <v>741</v>
      </c>
      <c r="J264" s="3" t="s">
        <v>779</v>
      </c>
      <c r="K264" s="2" t="s">
        <v>780</v>
      </c>
      <c r="L264" s="4" t="s">
        <v>25</v>
      </c>
    </row>
    <row r="265" spans="1:12" ht="25.5" customHeight="1">
      <c r="A265" s="3" t="s">
        <v>785</v>
      </c>
      <c r="B265" s="2" t="s">
        <v>786</v>
      </c>
      <c r="C265" s="3">
        <v>3</v>
      </c>
      <c r="D265" s="3">
        <v>16</v>
      </c>
      <c r="E265" s="3">
        <v>8</v>
      </c>
      <c r="F265" s="3" t="s">
        <v>197</v>
      </c>
      <c r="G265" s="2" t="s">
        <v>198</v>
      </c>
      <c r="H265" s="3" t="s">
        <v>740</v>
      </c>
      <c r="I265" s="2" t="s">
        <v>741</v>
      </c>
      <c r="J265" s="3" t="s">
        <v>779</v>
      </c>
      <c r="K265" s="2" t="s">
        <v>780</v>
      </c>
      <c r="L265" s="4" t="s">
        <v>25</v>
      </c>
    </row>
    <row r="266" spans="1:12" ht="25.5" customHeight="1">
      <c r="A266" s="3" t="s">
        <v>787</v>
      </c>
      <c r="B266" s="2" t="s">
        <v>788</v>
      </c>
      <c r="C266" s="3">
        <v>3</v>
      </c>
      <c r="D266" s="3">
        <v>16</v>
      </c>
      <c r="E266" s="3">
        <v>8</v>
      </c>
      <c r="F266" s="3" t="s">
        <v>197</v>
      </c>
      <c r="G266" s="2" t="s">
        <v>198</v>
      </c>
      <c r="H266" s="3" t="s">
        <v>740</v>
      </c>
      <c r="I266" s="2" t="s">
        <v>741</v>
      </c>
      <c r="J266" s="3" t="s">
        <v>789</v>
      </c>
      <c r="K266" s="2" t="s">
        <v>790</v>
      </c>
      <c r="L266" s="4" t="s">
        <v>25</v>
      </c>
    </row>
    <row r="267" spans="1:12" ht="25.5" customHeight="1">
      <c r="A267" s="3" t="s">
        <v>791</v>
      </c>
      <c r="B267" s="2" t="s">
        <v>792</v>
      </c>
      <c r="C267" s="3">
        <v>3</v>
      </c>
      <c r="D267" s="3">
        <v>16</v>
      </c>
      <c r="E267" s="3">
        <v>8</v>
      </c>
      <c r="F267" s="3" t="s">
        <v>197</v>
      </c>
      <c r="G267" s="2" t="s">
        <v>198</v>
      </c>
      <c r="H267" s="3" t="s">
        <v>740</v>
      </c>
      <c r="I267" s="2" t="s">
        <v>741</v>
      </c>
      <c r="J267" s="3" t="s">
        <v>789</v>
      </c>
      <c r="K267" s="2" t="s">
        <v>790</v>
      </c>
      <c r="L267" s="4" t="s">
        <v>25</v>
      </c>
    </row>
    <row r="268" spans="1:12" ht="25.5" customHeight="1">
      <c r="A268" s="3" t="s">
        <v>793</v>
      </c>
      <c r="B268" s="2" t="s">
        <v>794</v>
      </c>
      <c r="C268" s="3">
        <v>3</v>
      </c>
      <c r="D268" s="3">
        <v>16</v>
      </c>
      <c r="E268" s="3">
        <v>8</v>
      </c>
      <c r="F268" s="3" t="s">
        <v>197</v>
      </c>
      <c r="G268" s="2" t="s">
        <v>198</v>
      </c>
      <c r="H268" s="3" t="s">
        <v>740</v>
      </c>
      <c r="I268" s="2" t="s">
        <v>741</v>
      </c>
      <c r="J268" s="3" t="s">
        <v>789</v>
      </c>
      <c r="K268" s="2" t="s">
        <v>790</v>
      </c>
      <c r="L268" s="4" t="s">
        <v>25</v>
      </c>
    </row>
    <row r="269" spans="1:12" ht="25.5" customHeight="1">
      <c r="A269" s="3" t="s">
        <v>795</v>
      </c>
      <c r="B269" s="2" t="s">
        <v>796</v>
      </c>
      <c r="C269" s="3">
        <v>3</v>
      </c>
      <c r="D269" s="3">
        <v>16</v>
      </c>
      <c r="E269" s="3">
        <v>8</v>
      </c>
      <c r="F269" s="3" t="s">
        <v>197</v>
      </c>
      <c r="G269" s="2" t="s">
        <v>198</v>
      </c>
      <c r="H269" s="3" t="s">
        <v>740</v>
      </c>
      <c r="I269" s="2" t="s">
        <v>741</v>
      </c>
      <c r="J269" s="3" t="s">
        <v>789</v>
      </c>
      <c r="K269" s="2" t="s">
        <v>790</v>
      </c>
      <c r="L269" s="4" t="s">
        <v>25</v>
      </c>
    </row>
    <row r="270" spans="1:12" ht="25.5" customHeight="1">
      <c r="A270" s="3" t="s">
        <v>797</v>
      </c>
      <c r="B270" s="2" t="s">
        <v>798</v>
      </c>
      <c r="C270" s="3">
        <v>3</v>
      </c>
      <c r="D270" s="3">
        <v>16</v>
      </c>
      <c r="E270" s="3">
        <v>8</v>
      </c>
      <c r="F270" s="3" t="s">
        <v>197</v>
      </c>
      <c r="G270" s="2" t="s">
        <v>198</v>
      </c>
      <c r="H270" s="3" t="s">
        <v>740</v>
      </c>
      <c r="I270" s="2" t="s">
        <v>741</v>
      </c>
      <c r="J270" s="3" t="s">
        <v>789</v>
      </c>
      <c r="K270" s="2" t="s">
        <v>790</v>
      </c>
      <c r="L270" s="4" t="s">
        <v>25</v>
      </c>
    </row>
    <row r="271" spans="1:12" ht="25.5" customHeight="1">
      <c r="A271" s="3" t="s">
        <v>799</v>
      </c>
      <c r="B271" s="2" t="s">
        <v>800</v>
      </c>
      <c r="C271" s="3">
        <v>3</v>
      </c>
      <c r="D271" s="3">
        <v>16</v>
      </c>
      <c r="E271" s="3">
        <v>8</v>
      </c>
      <c r="F271" s="3" t="s">
        <v>197</v>
      </c>
      <c r="G271" s="2" t="s">
        <v>198</v>
      </c>
      <c r="H271" s="3" t="s">
        <v>740</v>
      </c>
      <c r="I271" s="2" t="s">
        <v>741</v>
      </c>
      <c r="J271" s="3" t="s">
        <v>789</v>
      </c>
      <c r="K271" s="2" t="s">
        <v>790</v>
      </c>
      <c r="L271" s="4" t="s">
        <v>25</v>
      </c>
    </row>
    <row r="272" spans="1:12" ht="25.5" customHeight="1">
      <c r="A272" s="3" t="s">
        <v>801</v>
      </c>
      <c r="B272" s="2" t="s">
        <v>802</v>
      </c>
      <c r="C272" s="3">
        <v>3</v>
      </c>
      <c r="D272" s="3">
        <v>16</v>
      </c>
      <c r="E272" s="3">
        <v>8</v>
      </c>
      <c r="F272" s="3" t="s">
        <v>197</v>
      </c>
      <c r="G272" s="2" t="s">
        <v>198</v>
      </c>
      <c r="H272" s="3" t="s">
        <v>740</v>
      </c>
      <c r="I272" s="2" t="s">
        <v>741</v>
      </c>
      <c r="J272" s="3" t="s">
        <v>789</v>
      </c>
      <c r="K272" s="2" t="s">
        <v>790</v>
      </c>
      <c r="L272" s="4" t="s">
        <v>25</v>
      </c>
    </row>
    <row r="273" spans="1:12" ht="25.5" customHeight="1">
      <c r="A273" s="3" t="s">
        <v>803</v>
      </c>
      <c r="B273" s="2" t="s">
        <v>804</v>
      </c>
      <c r="C273" s="3">
        <v>3</v>
      </c>
      <c r="D273" s="3">
        <v>16</v>
      </c>
      <c r="E273" s="3">
        <v>8</v>
      </c>
      <c r="F273" s="3" t="s">
        <v>197</v>
      </c>
      <c r="G273" s="2" t="s">
        <v>198</v>
      </c>
      <c r="H273" s="3" t="s">
        <v>805</v>
      </c>
      <c r="I273" s="2" t="s">
        <v>806</v>
      </c>
      <c r="J273" s="3" t="s">
        <v>807</v>
      </c>
      <c r="K273" s="2" t="s">
        <v>804</v>
      </c>
      <c r="L273" s="4" t="s">
        <v>25</v>
      </c>
    </row>
    <row r="274" spans="1:12" ht="25.5" customHeight="1">
      <c r="A274" s="3" t="s">
        <v>808</v>
      </c>
      <c r="B274" s="2" t="s">
        <v>809</v>
      </c>
      <c r="C274" s="3">
        <v>3</v>
      </c>
      <c r="D274" s="3">
        <v>16</v>
      </c>
      <c r="E274" s="3">
        <v>8</v>
      </c>
      <c r="F274" s="3" t="s">
        <v>197</v>
      </c>
      <c r="G274" s="2" t="s">
        <v>198</v>
      </c>
      <c r="H274" s="3" t="s">
        <v>805</v>
      </c>
      <c r="I274" s="2" t="s">
        <v>806</v>
      </c>
      <c r="J274" s="3" t="s">
        <v>810</v>
      </c>
      <c r="K274" s="2" t="s">
        <v>809</v>
      </c>
      <c r="L274" s="4" t="s">
        <v>25</v>
      </c>
    </row>
    <row r="275" spans="1:12" ht="25.5" customHeight="1">
      <c r="A275" s="3" t="s">
        <v>811</v>
      </c>
      <c r="B275" s="2" t="s">
        <v>812</v>
      </c>
      <c r="C275" s="3">
        <v>3</v>
      </c>
      <c r="D275" s="3">
        <v>16</v>
      </c>
      <c r="E275" s="3">
        <v>8</v>
      </c>
      <c r="F275" s="3" t="s">
        <v>197</v>
      </c>
      <c r="G275" s="2" t="s">
        <v>198</v>
      </c>
      <c r="H275" s="3" t="s">
        <v>805</v>
      </c>
      <c r="I275" s="2" t="s">
        <v>806</v>
      </c>
      <c r="J275" s="3" t="s">
        <v>813</v>
      </c>
      <c r="K275" s="2" t="s">
        <v>812</v>
      </c>
      <c r="L275" s="4" t="s">
        <v>25</v>
      </c>
    </row>
    <row r="276" spans="1:12" ht="25.5" customHeight="1">
      <c r="A276" s="3" t="s">
        <v>814</v>
      </c>
      <c r="B276" s="2" t="s">
        <v>815</v>
      </c>
      <c r="C276" s="3">
        <v>3</v>
      </c>
      <c r="D276" s="3">
        <v>16</v>
      </c>
      <c r="E276" s="3">
        <v>8</v>
      </c>
      <c r="F276" s="3" t="s">
        <v>197</v>
      </c>
      <c r="G276" s="2" t="s">
        <v>198</v>
      </c>
      <c r="H276" s="3" t="s">
        <v>805</v>
      </c>
      <c r="I276" s="2" t="s">
        <v>806</v>
      </c>
      <c r="J276" s="3" t="s">
        <v>816</v>
      </c>
      <c r="K276" s="2" t="s">
        <v>817</v>
      </c>
      <c r="L276" s="4" t="s">
        <v>25</v>
      </c>
    </row>
    <row r="277" spans="1:12" ht="25.5" customHeight="1">
      <c r="A277" s="3" t="s">
        <v>818</v>
      </c>
      <c r="B277" s="2" t="s">
        <v>819</v>
      </c>
      <c r="C277" s="3">
        <v>3</v>
      </c>
      <c r="D277" s="3">
        <v>16</v>
      </c>
      <c r="E277" s="3">
        <v>8</v>
      </c>
      <c r="F277" s="3" t="s">
        <v>197</v>
      </c>
      <c r="G277" s="2" t="s">
        <v>198</v>
      </c>
      <c r="H277" s="3" t="s">
        <v>805</v>
      </c>
      <c r="I277" s="2" t="s">
        <v>806</v>
      </c>
      <c r="J277" s="3" t="s">
        <v>816</v>
      </c>
      <c r="K277" s="2" t="s">
        <v>817</v>
      </c>
      <c r="L277" s="4" t="s">
        <v>25</v>
      </c>
    </row>
    <row r="278" spans="1:12" ht="25.5" customHeight="1">
      <c r="A278" s="3" t="s">
        <v>820</v>
      </c>
      <c r="B278" s="2" t="s">
        <v>821</v>
      </c>
      <c r="C278" s="3">
        <v>3</v>
      </c>
      <c r="D278" s="3">
        <v>16</v>
      </c>
      <c r="E278" s="3">
        <v>8</v>
      </c>
      <c r="F278" s="3" t="s">
        <v>197</v>
      </c>
      <c r="G278" s="2" t="s">
        <v>198</v>
      </c>
      <c r="H278" s="3" t="s">
        <v>805</v>
      </c>
      <c r="I278" s="2" t="s">
        <v>806</v>
      </c>
      <c r="J278" s="3" t="s">
        <v>816</v>
      </c>
      <c r="K278" s="2" t="s">
        <v>817</v>
      </c>
      <c r="L278" s="4" t="s">
        <v>25</v>
      </c>
    </row>
    <row r="279" spans="1:12" ht="25.5" customHeight="1">
      <c r="A279" s="3" t="s">
        <v>822</v>
      </c>
      <c r="B279" s="2" t="s">
        <v>823</v>
      </c>
      <c r="C279" s="3">
        <v>3</v>
      </c>
      <c r="D279" s="3">
        <v>16</v>
      </c>
      <c r="E279" s="3">
        <v>8</v>
      </c>
      <c r="F279" s="3" t="s">
        <v>197</v>
      </c>
      <c r="G279" s="2" t="s">
        <v>198</v>
      </c>
      <c r="H279" s="3" t="s">
        <v>805</v>
      </c>
      <c r="I279" s="2" t="s">
        <v>806</v>
      </c>
      <c r="J279" s="3" t="s">
        <v>816</v>
      </c>
      <c r="K279" s="2" t="s">
        <v>817</v>
      </c>
      <c r="L279" s="4" t="s">
        <v>25</v>
      </c>
    </row>
    <row r="280" spans="1:12" ht="25.5" customHeight="1">
      <c r="A280" s="3" t="s">
        <v>824</v>
      </c>
      <c r="B280" s="2" t="s">
        <v>825</v>
      </c>
      <c r="C280" s="3">
        <v>3</v>
      </c>
      <c r="D280" s="3">
        <v>16</v>
      </c>
      <c r="E280" s="3">
        <v>8</v>
      </c>
      <c r="F280" s="3" t="s">
        <v>197</v>
      </c>
      <c r="G280" s="2" t="s">
        <v>198</v>
      </c>
      <c r="H280" s="3" t="s">
        <v>805</v>
      </c>
      <c r="I280" s="2" t="s">
        <v>806</v>
      </c>
      <c r="J280" s="3" t="s">
        <v>816</v>
      </c>
      <c r="K280" s="2" t="s">
        <v>817</v>
      </c>
      <c r="L280" s="4" t="s">
        <v>25</v>
      </c>
    </row>
    <row r="281" spans="1:12" ht="25.5" customHeight="1">
      <c r="A281" s="3" t="s">
        <v>826</v>
      </c>
      <c r="B281" s="2" t="s">
        <v>827</v>
      </c>
      <c r="C281" s="3">
        <v>3</v>
      </c>
      <c r="D281" s="3">
        <v>16</v>
      </c>
      <c r="E281" s="3">
        <v>8</v>
      </c>
      <c r="F281" s="3" t="s">
        <v>197</v>
      </c>
      <c r="G281" s="2" t="s">
        <v>198</v>
      </c>
      <c r="H281" s="3" t="s">
        <v>805</v>
      </c>
      <c r="I281" s="2" t="s">
        <v>806</v>
      </c>
      <c r="J281" s="3" t="s">
        <v>816</v>
      </c>
      <c r="K281" s="2" t="s">
        <v>817</v>
      </c>
      <c r="L281" s="4" t="s">
        <v>25</v>
      </c>
    </row>
    <row r="282" spans="1:12" ht="25.5" customHeight="1">
      <c r="A282" s="3" t="s">
        <v>828</v>
      </c>
      <c r="B282" s="2" t="s">
        <v>829</v>
      </c>
      <c r="C282" s="3">
        <v>3</v>
      </c>
      <c r="D282" s="3">
        <v>16</v>
      </c>
      <c r="E282" s="3">
        <v>8</v>
      </c>
      <c r="F282" s="3" t="s">
        <v>197</v>
      </c>
      <c r="G282" s="2" t="s">
        <v>198</v>
      </c>
      <c r="H282" s="3" t="s">
        <v>805</v>
      </c>
      <c r="I282" s="2" t="s">
        <v>806</v>
      </c>
      <c r="J282" s="3" t="s">
        <v>830</v>
      </c>
      <c r="K282" s="2" t="s">
        <v>829</v>
      </c>
      <c r="L282" s="4" t="s">
        <v>25</v>
      </c>
    </row>
    <row r="283" spans="1:12" ht="25.5" customHeight="1">
      <c r="A283" s="3" t="s">
        <v>831</v>
      </c>
      <c r="B283" s="2" t="s">
        <v>832</v>
      </c>
      <c r="C283" s="3">
        <v>3</v>
      </c>
      <c r="D283" s="3">
        <v>16</v>
      </c>
      <c r="E283" s="3">
        <v>8</v>
      </c>
      <c r="F283" s="3" t="s">
        <v>197</v>
      </c>
      <c r="G283" s="2" t="s">
        <v>198</v>
      </c>
      <c r="H283" s="3" t="s">
        <v>833</v>
      </c>
      <c r="I283" s="2" t="s">
        <v>834</v>
      </c>
      <c r="J283" s="3" t="s">
        <v>835</v>
      </c>
      <c r="K283" s="2" t="s">
        <v>836</v>
      </c>
      <c r="L283" s="4" t="s">
        <v>25</v>
      </c>
    </row>
    <row r="284" spans="1:12" ht="25.5" customHeight="1">
      <c r="A284" s="3" t="s">
        <v>837</v>
      </c>
      <c r="B284" s="2" t="s">
        <v>838</v>
      </c>
      <c r="C284" s="3">
        <v>3</v>
      </c>
      <c r="D284" s="3">
        <v>16</v>
      </c>
      <c r="E284" s="3">
        <v>8</v>
      </c>
      <c r="F284" s="3" t="s">
        <v>197</v>
      </c>
      <c r="G284" s="2" t="s">
        <v>198</v>
      </c>
      <c r="H284" s="3" t="s">
        <v>833</v>
      </c>
      <c r="I284" s="2" t="s">
        <v>834</v>
      </c>
      <c r="J284" s="3" t="s">
        <v>835</v>
      </c>
      <c r="K284" s="2" t="s">
        <v>836</v>
      </c>
      <c r="L284" s="4" t="s">
        <v>25</v>
      </c>
    </row>
    <row r="285" spans="1:12" ht="25.5" customHeight="1">
      <c r="A285" s="3" t="s">
        <v>839</v>
      </c>
      <c r="B285" s="2" t="s">
        <v>840</v>
      </c>
      <c r="C285" s="3">
        <v>3</v>
      </c>
      <c r="D285" s="3">
        <v>16</v>
      </c>
      <c r="E285" s="3">
        <v>8</v>
      </c>
      <c r="F285" s="3" t="s">
        <v>197</v>
      </c>
      <c r="G285" s="2" t="s">
        <v>198</v>
      </c>
      <c r="H285" s="3" t="s">
        <v>833</v>
      </c>
      <c r="I285" s="2" t="s">
        <v>834</v>
      </c>
      <c r="J285" s="3" t="s">
        <v>841</v>
      </c>
      <c r="K285" s="2" t="s">
        <v>842</v>
      </c>
      <c r="L285" s="4" t="s">
        <v>25</v>
      </c>
    </row>
    <row r="286" spans="1:12" ht="25.5" customHeight="1">
      <c r="A286" s="3" t="s">
        <v>843</v>
      </c>
      <c r="B286" s="2" t="s">
        <v>844</v>
      </c>
      <c r="C286" s="3">
        <v>3</v>
      </c>
      <c r="D286" s="3">
        <v>16</v>
      </c>
      <c r="E286" s="3">
        <v>8</v>
      </c>
      <c r="F286" s="3" t="s">
        <v>197</v>
      </c>
      <c r="G286" s="2" t="s">
        <v>198</v>
      </c>
      <c r="H286" s="3" t="s">
        <v>833</v>
      </c>
      <c r="I286" s="2" t="s">
        <v>834</v>
      </c>
      <c r="J286" s="3" t="s">
        <v>841</v>
      </c>
      <c r="K286" s="2" t="s">
        <v>842</v>
      </c>
      <c r="L286" s="4" t="s">
        <v>25</v>
      </c>
    </row>
    <row r="287" spans="1:12" ht="25.5" customHeight="1">
      <c r="A287" s="3" t="s">
        <v>845</v>
      </c>
      <c r="B287" s="2" t="s">
        <v>846</v>
      </c>
      <c r="C287" s="3">
        <v>3</v>
      </c>
      <c r="D287" s="3">
        <v>16</v>
      </c>
      <c r="E287" s="3">
        <v>8</v>
      </c>
      <c r="F287" s="3" t="s">
        <v>197</v>
      </c>
      <c r="G287" s="2" t="s">
        <v>198</v>
      </c>
      <c r="H287" s="3" t="s">
        <v>833</v>
      </c>
      <c r="I287" s="2" t="s">
        <v>834</v>
      </c>
      <c r="J287" s="3" t="s">
        <v>847</v>
      </c>
      <c r="K287" s="2" t="s">
        <v>846</v>
      </c>
      <c r="L287" s="4" t="s">
        <v>25</v>
      </c>
    </row>
    <row r="288" spans="1:12" ht="25.5" customHeight="1">
      <c r="A288" s="3" t="s">
        <v>848</v>
      </c>
      <c r="B288" s="2" t="s">
        <v>849</v>
      </c>
      <c r="C288" s="3">
        <v>3</v>
      </c>
      <c r="D288" s="3">
        <v>16</v>
      </c>
      <c r="E288" s="3">
        <v>8</v>
      </c>
      <c r="F288" s="3" t="s">
        <v>197</v>
      </c>
      <c r="G288" s="2" t="s">
        <v>198</v>
      </c>
      <c r="H288" s="3" t="s">
        <v>833</v>
      </c>
      <c r="I288" s="2" t="s">
        <v>834</v>
      </c>
      <c r="J288" s="3" t="s">
        <v>847</v>
      </c>
      <c r="K288" s="2" t="s">
        <v>846</v>
      </c>
      <c r="L288" s="4" t="s">
        <v>25</v>
      </c>
    </row>
    <row r="289" spans="1:12" ht="25.5" customHeight="1">
      <c r="A289" s="3" t="s">
        <v>850</v>
      </c>
      <c r="B289" s="2" t="s">
        <v>851</v>
      </c>
      <c r="C289" s="3">
        <v>3</v>
      </c>
      <c r="D289" s="3">
        <v>16</v>
      </c>
      <c r="E289" s="3">
        <v>8</v>
      </c>
      <c r="F289" s="3" t="s">
        <v>197</v>
      </c>
      <c r="G289" s="2" t="s">
        <v>198</v>
      </c>
      <c r="H289" s="3" t="s">
        <v>833</v>
      </c>
      <c r="I289" s="2" t="s">
        <v>834</v>
      </c>
      <c r="J289" s="3" t="s">
        <v>852</v>
      </c>
      <c r="K289" s="2" t="s">
        <v>851</v>
      </c>
      <c r="L289" s="4" t="s">
        <v>25</v>
      </c>
    </row>
    <row r="290" spans="1:12" ht="25.5" customHeight="1">
      <c r="A290" s="3" t="s">
        <v>853</v>
      </c>
      <c r="B290" s="2" t="s">
        <v>854</v>
      </c>
      <c r="C290" s="3">
        <v>3</v>
      </c>
      <c r="D290" s="3">
        <v>16</v>
      </c>
      <c r="E290" s="3">
        <v>8</v>
      </c>
      <c r="F290" s="3" t="s">
        <v>197</v>
      </c>
      <c r="G290" s="2" t="s">
        <v>198</v>
      </c>
      <c r="H290" s="3" t="s">
        <v>833</v>
      </c>
      <c r="I290" s="2" t="s">
        <v>834</v>
      </c>
      <c r="J290" s="3" t="s">
        <v>855</v>
      </c>
      <c r="K290" s="2" t="s">
        <v>856</v>
      </c>
      <c r="L290" s="4" t="s">
        <v>25</v>
      </c>
    </row>
    <row r="291" spans="1:12" ht="25.5" customHeight="1">
      <c r="A291" s="3" t="s">
        <v>857</v>
      </c>
      <c r="B291" s="2" t="s">
        <v>858</v>
      </c>
      <c r="C291" s="3">
        <v>3</v>
      </c>
      <c r="D291" s="3">
        <v>16</v>
      </c>
      <c r="E291" s="3">
        <v>8</v>
      </c>
      <c r="F291" s="3" t="s">
        <v>197</v>
      </c>
      <c r="G291" s="2" t="s">
        <v>198</v>
      </c>
      <c r="H291" s="3" t="s">
        <v>833</v>
      </c>
      <c r="I291" s="2" t="s">
        <v>834</v>
      </c>
      <c r="J291" s="3" t="s">
        <v>855</v>
      </c>
      <c r="K291" s="2" t="s">
        <v>856</v>
      </c>
      <c r="L291" s="4" t="s">
        <v>25</v>
      </c>
    </row>
    <row r="292" spans="1:12" ht="25.5" customHeight="1">
      <c r="A292" s="3" t="s">
        <v>859</v>
      </c>
      <c r="B292" s="2" t="s">
        <v>856</v>
      </c>
      <c r="C292" s="3">
        <v>3</v>
      </c>
      <c r="D292" s="3">
        <v>16</v>
      </c>
      <c r="E292" s="3">
        <v>8</v>
      </c>
      <c r="F292" s="3" t="s">
        <v>197</v>
      </c>
      <c r="G292" s="2" t="s">
        <v>198</v>
      </c>
      <c r="H292" s="3" t="s">
        <v>833</v>
      </c>
      <c r="I292" s="2" t="s">
        <v>834</v>
      </c>
      <c r="J292" s="3" t="s">
        <v>855</v>
      </c>
      <c r="K292" s="2" t="s">
        <v>856</v>
      </c>
      <c r="L292" s="4" t="s">
        <v>25</v>
      </c>
    </row>
    <row r="293" spans="1:12" ht="25.5" customHeight="1">
      <c r="A293" s="3" t="s">
        <v>860</v>
      </c>
      <c r="B293" s="2" t="s">
        <v>861</v>
      </c>
      <c r="C293" s="3">
        <v>3</v>
      </c>
      <c r="D293" s="3">
        <v>16</v>
      </c>
      <c r="E293" s="3">
        <v>8</v>
      </c>
      <c r="F293" s="3" t="s">
        <v>197</v>
      </c>
      <c r="G293" s="2" t="s">
        <v>198</v>
      </c>
      <c r="H293" s="3" t="s">
        <v>862</v>
      </c>
      <c r="I293" s="2" t="s">
        <v>863</v>
      </c>
      <c r="J293" s="3" t="s">
        <v>864</v>
      </c>
      <c r="K293" s="2" t="s">
        <v>865</v>
      </c>
      <c r="L293" s="4" t="s">
        <v>25</v>
      </c>
    </row>
    <row r="294" spans="1:12" ht="25.5" customHeight="1">
      <c r="A294" s="3" t="s">
        <v>866</v>
      </c>
      <c r="B294" s="2" t="s">
        <v>867</v>
      </c>
      <c r="C294" s="3">
        <v>3</v>
      </c>
      <c r="D294" s="3">
        <v>16</v>
      </c>
      <c r="E294" s="3">
        <v>8</v>
      </c>
      <c r="F294" s="3" t="s">
        <v>197</v>
      </c>
      <c r="G294" s="2" t="s">
        <v>198</v>
      </c>
      <c r="H294" s="3" t="s">
        <v>862</v>
      </c>
      <c r="I294" s="2" t="s">
        <v>863</v>
      </c>
      <c r="J294" s="3" t="s">
        <v>864</v>
      </c>
      <c r="K294" s="2" t="s">
        <v>865</v>
      </c>
      <c r="L294" s="4" t="s">
        <v>25</v>
      </c>
    </row>
    <row r="295" spans="1:12" ht="25.5" customHeight="1">
      <c r="A295" s="3" t="s">
        <v>868</v>
      </c>
      <c r="B295" s="2" t="s">
        <v>869</v>
      </c>
      <c r="C295" s="3">
        <v>3</v>
      </c>
      <c r="D295" s="3">
        <v>16</v>
      </c>
      <c r="E295" s="3">
        <v>8</v>
      </c>
      <c r="F295" s="3" t="s">
        <v>197</v>
      </c>
      <c r="G295" s="2" t="s">
        <v>198</v>
      </c>
      <c r="H295" s="3" t="s">
        <v>862</v>
      </c>
      <c r="I295" s="2" t="s">
        <v>863</v>
      </c>
      <c r="J295" s="3" t="s">
        <v>864</v>
      </c>
      <c r="K295" s="2" t="s">
        <v>865</v>
      </c>
      <c r="L295" s="4" t="s">
        <v>25</v>
      </c>
    </row>
    <row r="296" spans="1:12" ht="25.5" customHeight="1">
      <c r="A296" s="3" t="s">
        <v>870</v>
      </c>
      <c r="B296" s="2" t="s">
        <v>871</v>
      </c>
      <c r="C296" s="3">
        <v>2</v>
      </c>
      <c r="D296" s="3">
        <v>12</v>
      </c>
      <c r="E296" s="3">
        <v>4</v>
      </c>
      <c r="F296" s="3" t="s">
        <v>197</v>
      </c>
      <c r="G296" s="2" t="s">
        <v>198</v>
      </c>
      <c r="H296" s="3" t="s">
        <v>862</v>
      </c>
      <c r="I296" s="2" t="s">
        <v>863</v>
      </c>
      <c r="J296" s="3" t="s">
        <v>864</v>
      </c>
      <c r="K296" s="2" t="s">
        <v>865</v>
      </c>
      <c r="L296" s="4" t="s">
        <v>25</v>
      </c>
    </row>
    <row r="297" spans="1:12" ht="25.5" customHeight="1">
      <c r="A297" s="3" t="s">
        <v>872</v>
      </c>
      <c r="B297" s="2" t="s">
        <v>873</v>
      </c>
      <c r="C297" s="3">
        <v>3</v>
      </c>
      <c r="D297" s="3">
        <v>16</v>
      </c>
      <c r="E297" s="3">
        <v>8</v>
      </c>
      <c r="F297" s="3" t="s">
        <v>197</v>
      </c>
      <c r="G297" s="2" t="s">
        <v>198</v>
      </c>
      <c r="H297" s="3" t="s">
        <v>874</v>
      </c>
      <c r="I297" s="2" t="s">
        <v>875</v>
      </c>
      <c r="J297" s="3" t="s">
        <v>876</v>
      </c>
      <c r="K297" s="2" t="s">
        <v>877</v>
      </c>
      <c r="L297" s="4" t="s">
        <v>25</v>
      </c>
    </row>
    <row r="298" spans="1:12" ht="25.5" customHeight="1">
      <c r="A298" s="3" t="s">
        <v>878</v>
      </c>
      <c r="B298" s="2" t="s">
        <v>879</v>
      </c>
      <c r="C298" s="3">
        <v>3</v>
      </c>
      <c r="D298" s="3">
        <v>16</v>
      </c>
      <c r="E298" s="3">
        <v>8</v>
      </c>
      <c r="F298" s="3" t="s">
        <v>197</v>
      </c>
      <c r="G298" s="2" t="s">
        <v>198</v>
      </c>
      <c r="H298" s="3" t="s">
        <v>874</v>
      </c>
      <c r="I298" s="2" t="s">
        <v>875</v>
      </c>
      <c r="J298" s="3" t="s">
        <v>876</v>
      </c>
      <c r="K298" s="2" t="s">
        <v>877</v>
      </c>
      <c r="L298" s="4" t="s">
        <v>25</v>
      </c>
    </row>
    <row r="299" spans="1:12" ht="25.5" customHeight="1">
      <c r="A299" s="3" t="s">
        <v>880</v>
      </c>
      <c r="B299" s="2" t="s">
        <v>881</v>
      </c>
      <c r="C299" s="3">
        <v>3</v>
      </c>
      <c r="D299" s="3">
        <v>16</v>
      </c>
      <c r="E299" s="3">
        <v>8</v>
      </c>
      <c r="F299" s="3" t="s">
        <v>197</v>
      </c>
      <c r="G299" s="2" t="s">
        <v>198</v>
      </c>
      <c r="H299" s="3" t="s">
        <v>874</v>
      </c>
      <c r="I299" s="2" t="s">
        <v>875</v>
      </c>
      <c r="J299" s="3" t="s">
        <v>882</v>
      </c>
      <c r="K299" s="2" t="s">
        <v>881</v>
      </c>
      <c r="L299" s="4" t="s">
        <v>25</v>
      </c>
    </row>
    <row r="300" spans="1:12" ht="25.5" customHeight="1">
      <c r="A300" s="3" t="s">
        <v>883</v>
      </c>
      <c r="B300" s="2" t="s">
        <v>884</v>
      </c>
      <c r="C300" s="3">
        <v>3</v>
      </c>
      <c r="D300" s="3">
        <v>16</v>
      </c>
      <c r="E300" s="3">
        <v>8</v>
      </c>
      <c r="F300" s="3" t="s">
        <v>197</v>
      </c>
      <c r="G300" s="2" t="s">
        <v>198</v>
      </c>
      <c r="H300" s="3" t="s">
        <v>874</v>
      </c>
      <c r="I300" s="2" t="s">
        <v>875</v>
      </c>
      <c r="J300" s="3" t="s">
        <v>885</v>
      </c>
      <c r="K300" s="2" t="s">
        <v>884</v>
      </c>
      <c r="L300" s="4" t="s">
        <v>25</v>
      </c>
    </row>
    <row r="301" spans="1:12" ht="25.5" customHeight="1">
      <c r="A301" s="3" t="s">
        <v>886</v>
      </c>
      <c r="B301" s="2" t="s">
        <v>887</v>
      </c>
      <c r="C301" s="3">
        <v>3</v>
      </c>
      <c r="D301" s="3">
        <v>16</v>
      </c>
      <c r="E301" s="3">
        <v>8</v>
      </c>
      <c r="F301" s="3" t="s">
        <v>197</v>
      </c>
      <c r="G301" s="2" t="s">
        <v>198</v>
      </c>
      <c r="H301" s="3" t="s">
        <v>874</v>
      </c>
      <c r="I301" s="2" t="s">
        <v>875</v>
      </c>
      <c r="J301" s="3" t="s">
        <v>888</v>
      </c>
      <c r="K301" s="2" t="s">
        <v>887</v>
      </c>
      <c r="L301" s="4" t="s">
        <v>25</v>
      </c>
    </row>
    <row r="302" spans="1:12" ht="25.5" customHeight="1">
      <c r="A302" s="3" t="s">
        <v>889</v>
      </c>
      <c r="B302" s="2" t="s">
        <v>890</v>
      </c>
      <c r="C302" s="3">
        <v>3</v>
      </c>
      <c r="D302" s="3">
        <v>16</v>
      </c>
      <c r="E302" s="3">
        <v>8</v>
      </c>
      <c r="F302" s="3" t="s">
        <v>197</v>
      </c>
      <c r="G302" s="2" t="s">
        <v>198</v>
      </c>
      <c r="H302" s="3" t="s">
        <v>874</v>
      </c>
      <c r="I302" s="2" t="s">
        <v>875</v>
      </c>
      <c r="J302" s="3" t="s">
        <v>891</v>
      </c>
      <c r="K302" s="2" t="s">
        <v>890</v>
      </c>
      <c r="L302" s="4" t="s">
        <v>25</v>
      </c>
    </row>
    <row r="303" spans="1:12" ht="25.5" customHeight="1">
      <c r="A303" s="3" t="s">
        <v>892</v>
      </c>
      <c r="B303" s="2" t="s">
        <v>893</v>
      </c>
      <c r="C303" s="3">
        <v>3</v>
      </c>
      <c r="D303" s="3">
        <v>16</v>
      </c>
      <c r="E303" s="3">
        <v>8</v>
      </c>
      <c r="F303" s="3" t="s">
        <v>197</v>
      </c>
      <c r="G303" s="2" t="s">
        <v>198</v>
      </c>
      <c r="H303" s="3" t="s">
        <v>874</v>
      </c>
      <c r="I303" s="2" t="s">
        <v>875</v>
      </c>
      <c r="J303" s="3" t="s">
        <v>894</v>
      </c>
      <c r="K303" s="2" t="s">
        <v>895</v>
      </c>
      <c r="L303" s="4" t="s">
        <v>25</v>
      </c>
    </row>
    <row r="304" spans="1:12" ht="25.5" customHeight="1">
      <c r="A304" s="3" t="s">
        <v>896</v>
      </c>
      <c r="B304" s="2" t="s">
        <v>897</v>
      </c>
      <c r="C304" s="3">
        <v>3</v>
      </c>
      <c r="D304" s="3">
        <v>16</v>
      </c>
      <c r="E304" s="3">
        <v>8</v>
      </c>
      <c r="F304" s="3" t="s">
        <v>197</v>
      </c>
      <c r="G304" s="2" t="s">
        <v>198</v>
      </c>
      <c r="H304" s="3" t="s">
        <v>874</v>
      </c>
      <c r="I304" s="2" t="s">
        <v>875</v>
      </c>
      <c r="J304" s="3" t="s">
        <v>894</v>
      </c>
      <c r="K304" s="2" t="s">
        <v>895</v>
      </c>
      <c r="L304" s="4" t="s">
        <v>25</v>
      </c>
    </row>
    <row r="305" spans="1:12" ht="25.5" customHeight="1">
      <c r="A305" s="3" t="s">
        <v>898</v>
      </c>
      <c r="B305" s="2" t="s">
        <v>899</v>
      </c>
      <c r="C305" s="3">
        <v>3</v>
      </c>
      <c r="D305" s="3">
        <v>16</v>
      </c>
      <c r="E305" s="3">
        <v>8</v>
      </c>
      <c r="F305" s="3" t="s">
        <v>197</v>
      </c>
      <c r="G305" s="2" t="s">
        <v>198</v>
      </c>
      <c r="H305" s="3" t="s">
        <v>874</v>
      </c>
      <c r="I305" s="2" t="s">
        <v>875</v>
      </c>
      <c r="J305" s="3" t="s">
        <v>894</v>
      </c>
      <c r="K305" s="2" t="s">
        <v>895</v>
      </c>
      <c r="L305" s="4" t="s">
        <v>25</v>
      </c>
    </row>
    <row r="306" spans="1:12" ht="25.5" customHeight="1">
      <c r="A306" s="3" t="s">
        <v>900</v>
      </c>
      <c r="B306" s="2" t="s">
        <v>901</v>
      </c>
      <c r="C306" s="3">
        <v>3</v>
      </c>
      <c r="D306" s="3">
        <v>16</v>
      </c>
      <c r="E306" s="3">
        <v>8</v>
      </c>
      <c r="F306" s="3" t="s">
        <v>197</v>
      </c>
      <c r="G306" s="2" t="s">
        <v>198</v>
      </c>
      <c r="H306" s="3" t="s">
        <v>902</v>
      </c>
      <c r="I306" s="2" t="s">
        <v>903</v>
      </c>
      <c r="J306" s="3" t="s">
        <v>904</v>
      </c>
      <c r="K306" s="2" t="s">
        <v>905</v>
      </c>
      <c r="L306" s="4" t="s">
        <v>25</v>
      </c>
    </row>
    <row r="307" spans="1:12" ht="25.5" customHeight="1">
      <c r="A307" s="3" t="s">
        <v>906</v>
      </c>
      <c r="B307" s="2" t="s">
        <v>907</v>
      </c>
      <c r="C307" s="3">
        <v>3</v>
      </c>
      <c r="D307" s="3">
        <v>16</v>
      </c>
      <c r="E307" s="3">
        <v>8</v>
      </c>
      <c r="F307" s="3" t="s">
        <v>197</v>
      </c>
      <c r="G307" s="2" t="s">
        <v>198</v>
      </c>
      <c r="H307" s="3" t="s">
        <v>902</v>
      </c>
      <c r="I307" s="2" t="s">
        <v>903</v>
      </c>
      <c r="J307" s="3" t="s">
        <v>904</v>
      </c>
      <c r="K307" s="2" t="s">
        <v>905</v>
      </c>
      <c r="L307" s="4" t="s">
        <v>25</v>
      </c>
    </row>
    <row r="308" spans="1:12" ht="25.5" customHeight="1">
      <c r="A308" s="3" t="s">
        <v>908</v>
      </c>
      <c r="B308" s="2" t="s">
        <v>909</v>
      </c>
      <c r="C308" s="3">
        <v>3</v>
      </c>
      <c r="D308" s="3">
        <v>16</v>
      </c>
      <c r="E308" s="3">
        <v>8</v>
      </c>
      <c r="F308" s="3" t="s">
        <v>197</v>
      </c>
      <c r="G308" s="2" t="s">
        <v>198</v>
      </c>
      <c r="H308" s="3" t="s">
        <v>902</v>
      </c>
      <c r="I308" s="2" t="s">
        <v>903</v>
      </c>
      <c r="J308" s="3" t="s">
        <v>904</v>
      </c>
      <c r="K308" s="2" t="s">
        <v>905</v>
      </c>
      <c r="L308" s="4" t="s">
        <v>25</v>
      </c>
    </row>
    <row r="309" spans="1:12" ht="25.5" customHeight="1">
      <c r="A309" s="3" t="s">
        <v>910</v>
      </c>
      <c r="B309" s="2" t="s">
        <v>911</v>
      </c>
      <c r="C309" s="3">
        <v>3</v>
      </c>
      <c r="D309" s="3">
        <v>16</v>
      </c>
      <c r="E309" s="3">
        <v>8</v>
      </c>
      <c r="F309" s="3" t="s">
        <v>197</v>
      </c>
      <c r="G309" s="2" t="s">
        <v>198</v>
      </c>
      <c r="H309" s="3" t="s">
        <v>902</v>
      </c>
      <c r="I309" s="2" t="s">
        <v>903</v>
      </c>
      <c r="J309" s="3" t="s">
        <v>904</v>
      </c>
      <c r="K309" s="2" t="s">
        <v>905</v>
      </c>
      <c r="L309" s="4" t="s">
        <v>25</v>
      </c>
    </row>
    <row r="310" spans="1:12" ht="25.5" customHeight="1">
      <c r="A310" s="3" t="s">
        <v>912</v>
      </c>
      <c r="B310" s="2" t="s">
        <v>913</v>
      </c>
      <c r="C310" s="3">
        <v>3</v>
      </c>
      <c r="D310" s="3">
        <v>16</v>
      </c>
      <c r="E310" s="3">
        <v>8</v>
      </c>
      <c r="F310" s="3" t="s">
        <v>197</v>
      </c>
      <c r="G310" s="2" t="s">
        <v>198</v>
      </c>
      <c r="H310" s="3" t="s">
        <v>902</v>
      </c>
      <c r="I310" s="2" t="s">
        <v>903</v>
      </c>
      <c r="J310" s="3" t="s">
        <v>904</v>
      </c>
      <c r="K310" s="2" t="s">
        <v>905</v>
      </c>
      <c r="L310" s="4" t="s">
        <v>25</v>
      </c>
    </row>
    <row r="311" spans="1:12" ht="25.5" customHeight="1">
      <c r="A311" s="3" t="s">
        <v>914</v>
      </c>
      <c r="B311" s="2" t="s">
        <v>915</v>
      </c>
      <c r="C311" s="3">
        <v>3</v>
      </c>
      <c r="D311" s="3">
        <v>16</v>
      </c>
      <c r="E311" s="3">
        <v>8</v>
      </c>
      <c r="F311" s="3" t="s">
        <v>197</v>
      </c>
      <c r="G311" s="2" t="s">
        <v>198</v>
      </c>
      <c r="H311" s="3" t="s">
        <v>902</v>
      </c>
      <c r="I311" s="2" t="s">
        <v>903</v>
      </c>
      <c r="J311" s="3" t="s">
        <v>904</v>
      </c>
      <c r="K311" s="2" t="s">
        <v>905</v>
      </c>
      <c r="L311" s="4" t="s">
        <v>25</v>
      </c>
    </row>
    <row r="312" spans="1:12" ht="25.5" customHeight="1">
      <c r="A312" s="3" t="s">
        <v>916</v>
      </c>
      <c r="B312" s="2" t="s">
        <v>917</v>
      </c>
      <c r="C312" s="3">
        <v>3</v>
      </c>
      <c r="D312" s="3">
        <v>16</v>
      </c>
      <c r="E312" s="3">
        <v>8</v>
      </c>
      <c r="F312" s="3" t="s">
        <v>197</v>
      </c>
      <c r="G312" s="2" t="s">
        <v>198</v>
      </c>
      <c r="H312" s="3" t="s">
        <v>902</v>
      </c>
      <c r="I312" s="2" t="s">
        <v>903</v>
      </c>
      <c r="J312" s="3" t="s">
        <v>904</v>
      </c>
      <c r="K312" s="2" t="s">
        <v>905</v>
      </c>
      <c r="L312" s="4" t="s">
        <v>25</v>
      </c>
    </row>
    <row r="313" spans="1:12" ht="25.5" customHeight="1">
      <c r="A313" s="3" t="s">
        <v>918</v>
      </c>
      <c r="B313" s="2" t="s">
        <v>919</v>
      </c>
      <c r="C313" s="3">
        <v>3</v>
      </c>
      <c r="D313" s="3">
        <v>16</v>
      </c>
      <c r="E313" s="3">
        <v>8</v>
      </c>
      <c r="F313" s="3" t="s">
        <v>197</v>
      </c>
      <c r="G313" s="2" t="s">
        <v>198</v>
      </c>
      <c r="H313" s="3" t="s">
        <v>902</v>
      </c>
      <c r="I313" s="2" t="s">
        <v>903</v>
      </c>
      <c r="J313" s="3" t="s">
        <v>904</v>
      </c>
      <c r="K313" s="2" t="s">
        <v>905</v>
      </c>
      <c r="L313" s="4" t="s">
        <v>25</v>
      </c>
    </row>
    <row r="314" spans="1:12" ht="25.5" customHeight="1">
      <c r="A314" s="3" t="s">
        <v>920</v>
      </c>
      <c r="B314" s="2" t="s">
        <v>921</v>
      </c>
      <c r="C314" s="3">
        <v>3</v>
      </c>
      <c r="D314" s="3">
        <v>16</v>
      </c>
      <c r="E314" s="3">
        <v>8</v>
      </c>
      <c r="F314" s="3" t="s">
        <v>197</v>
      </c>
      <c r="G314" s="2" t="s">
        <v>198</v>
      </c>
      <c r="H314" s="3" t="s">
        <v>902</v>
      </c>
      <c r="I314" s="2" t="s">
        <v>903</v>
      </c>
      <c r="J314" s="3" t="s">
        <v>922</v>
      </c>
      <c r="K314" s="2" t="s">
        <v>923</v>
      </c>
      <c r="L314" s="4" t="s">
        <v>25</v>
      </c>
    </row>
    <row r="315" spans="1:12" ht="25.5" customHeight="1">
      <c r="A315" s="3" t="s">
        <v>924</v>
      </c>
      <c r="B315" s="2" t="s">
        <v>925</v>
      </c>
      <c r="C315" s="3">
        <v>3</v>
      </c>
      <c r="D315" s="3">
        <v>16</v>
      </c>
      <c r="E315" s="3">
        <v>8</v>
      </c>
      <c r="F315" s="3" t="s">
        <v>197</v>
      </c>
      <c r="G315" s="2" t="s">
        <v>198</v>
      </c>
      <c r="H315" s="3" t="s">
        <v>902</v>
      </c>
      <c r="I315" s="2" t="s">
        <v>903</v>
      </c>
      <c r="J315" s="3" t="s">
        <v>922</v>
      </c>
      <c r="K315" s="2" t="s">
        <v>923</v>
      </c>
      <c r="L315" s="4" t="s">
        <v>25</v>
      </c>
    </row>
    <row r="316" spans="1:12" ht="25.5" customHeight="1">
      <c r="A316" s="3" t="s">
        <v>926</v>
      </c>
      <c r="B316" s="2" t="s">
        <v>927</v>
      </c>
      <c r="C316" s="3">
        <v>3</v>
      </c>
      <c r="D316" s="3">
        <v>16</v>
      </c>
      <c r="E316" s="3">
        <v>8</v>
      </c>
      <c r="F316" s="3" t="s">
        <v>928</v>
      </c>
      <c r="G316" s="2" t="s">
        <v>929</v>
      </c>
      <c r="H316" s="3" t="s">
        <v>930</v>
      </c>
      <c r="I316" s="2" t="s">
        <v>931</v>
      </c>
      <c r="J316" s="3" t="s">
        <v>932</v>
      </c>
      <c r="K316" s="2" t="s">
        <v>933</v>
      </c>
      <c r="L316" s="4" t="s">
        <v>25</v>
      </c>
    </row>
    <row r="317" spans="1:12" ht="25.5" customHeight="1">
      <c r="A317" s="3" t="s">
        <v>934</v>
      </c>
      <c r="B317" s="2" t="s">
        <v>935</v>
      </c>
      <c r="C317" s="3">
        <v>3</v>
      </c>
      <c r="D317" s="3">
        <v>16</v>
      </c>
      <c r="E317" s="3">
        <v>8</v>
      </c>
      <c r="F317" s="3" t="s">
        <v>928</v>
      </c>
      <c r="G317" s="2" t="s">
        <v>929</v>
      </c>
      <c r="H317" s="3" t="s">
        <v>930</v>
      </c>
      <c r="I317" s="2" t="s">
        <v>931</v>
      </c>
      <c r="J317" s="3" t="s">
        <v>932</v>
      </c>
      <c r="K317" s="2" t="s">
        <v>933</v>
      </c>
      <c r="L317" s="4" t="s">
        <v>25</v>
      </c>
    </row>
    <row r="318" spans="1:12" ht="25.5" customHeight="1">
      <c r="A318" s="3" t="s">
        <v>936</v>
      </c>
      <c r="B318" s="2" t="s">
        <v>937</v>
      </c>
      <c r="C318" s="3">
        <v>3</v>
      </c>
      <c r="D318" s="3">
        <v>16</v>
      </c>
      <c r="E318" s="3">
        <v>8</v>
      </c>
      <c r="F318" s="3" t="s">
        <v>928</v>
      </c>
      <c r="G318" s="2" t="s">
        <v>929</v>
      </c>
      <c r="H318" s="3" t="s">
        <v>930</v>
      </c>
      <c r="I318" s="2" t="s">
        <v>931</v>
      </c>
      <c r="J318" s="3" t="s">
        <v>932</v>
      </c>
      <c r="K318" s="2" t="s">
        <v>933</v>
      </c>
      <c r="L318" s="4" t="s">
        <v>25</v>
      </c>
    </row>
    <row r="319" spans="1:12" ht="25.5" customHeight="1">
      <c r="A319" s="3" t="s">
        <v>938</v>
      </c>
      <c r="B319" s="2" t="s">
        <v>939</v>
      </c>
      <c r="C319" s="3">
        <v>3</v>
      </c>
      <c r="D319" s="3">
        <v>16</v>
      </c>
      <c r="E319" s="3">
        <v>8</v>
      </c>
      <c r="F319" s="3" t="s">
        <v>928</v>
      </c>
      <c r="G319" s="2" t="s">
        <v>929</v>
      </c>
      <c r="H319" s="3" t="s">
        <v>930</v>
      </c>
      <c r="I319" s="2" t="s">
        <v>931</v>
      </c>
      <c r="J319" s="3" t="s">
        <v>932</v>
      </c>
      <c r="K319" s="2" t="s">
        <v>933</v>
      </c>
      <c r="L319" s="4" t="s">
        <v>25</v>
      </c>
    </row>
    <row r="320" spans="1:12" ht="25.5" customHeight="1">
      <c r="A320" s="3" t="s">
        <v>940</v>
      </c>
      <c r="B320" s="2" t="s">
        <v>941</v>
      </c>
      <c r="C320" s="3">
        <v>3</v>
      </c>
      <c r="D320" s="3">
        <v>16</v>
      </c>
      <c r="E320" s="3">
        <v>8</v>
      </c>
      <c r="F320" s="3" t="s">
        <v>928</v>
      </c>
      <c r="G320" s="2" t="s">
        <v>929</v>
      </c>
      <c r="H320" s="3" t="s">
        <v>930</v>
      </c>
      <c r="I320" s="2" t="s">
        <v>931</v>
      </c>
      <c r="J320" s="3" t="s">
        <v>942</v>
      </c>
      <c r="K320" s="2" t="s">
        <v>943</v>
      </c>
      <c r="L320" s="4" t="s">
        <v>25</v>
      </c>
    </row>
    <row r="321" spans="1:12" ht="25.5" customHeight="1">
      <c r="A321" s="3" t="s">
        <v>944</v>
      </c>
      <c r="B321" s="2" t="s">
        <v>945</v>
      </c>
      <c r="C321" s="3">
        <v>3</v>
      </c>
      <c r="D321" s="3">
        <v>16</v>
      </c>
      <c r="E321" s="3">
        <v>8</v>
      </c>
      <c r="F321" s="3" t="s">
        <v>928</v>
      </c>
      <c r="G321" s="2" t="s">
        <v>929</v>
      </c>
      <c r="H321" s="3" t="s">
        <v>930</v>
      </c>
      <c r="I321" s="2" t="s">
        <v>931</v>
      </c>
      <c r="J321" s="3" t="s">
        <v>946</v>
      </c>
      <c r="K321" s="2" t="s">
        <v>945</v>
      </c>
      <c r="L321" s="4" t="s">
        <v>25</v>
      </c>
    </row>
    <row r="322" spans="1:12" ht="25.5" customHeight="1">
      <c r="A322" s="3" t="s">
        <v>947</v>
      </c>
      <c r="B322" s="2" t="s">
        <v>948</v>
      </c>
      <c r="C322" s="3">
        <v>3</v>
      </c>
      <c r="D322" s="3">
        <v>16</v>
      </c>
      <c r="E322" s="3">
        <v>8</v>
      </c>
      <c r="F322" s="3" t="s">
        <v>949</v>
      </c>
      <c r="G322" s="2" t="s">
        <v>950</v>
      </c>
      <c r="H322" s="3" t="s">
        <v>951</v>
      </c>
      <c r="I322" s="2" t="s">
        <v>952</v>
      </c>
      <c r="J322" s="3" t="s">
        <v>953</v>
      </c>
      <c r="K322" s="2" t="s">
        <v>948</v>
      </c>
      <c r="L322" s="4" t="s">
        <v>25</v>
      </c>
    </row>
    <row r="323" spans="1:12" ht="25.5" customHeight="1">
      <c r="A323" s="3" t="s">
        <v>954</v>
      </c>
      <c r="B323" s="2" t="s">
        <v>955</v>
      </c>
      <c r="C323" s="3">
        <v>3</v>
      </c>
      <c r="D323" s="3">
        <v>16</v>
      </c>
      <c r="E323" s="3">
        <v>8</v>
      </c>
      <c r="F323" s="3" t="s">
        <v>949</v>
      </c>
      <c r="G323" s="2" t="s">
        <v>950</v>
      </c>
      <c r="H323" s="3" t="s">
        <v>956</v>
      </c>
      <c r="I323" s="2" t="s">
        <v>957</v>
      </c>
      <c r="J323" s="3" t="s">
        <v>958</v>
      </c>
      <c r="K323" s="2" t="s">
        <v>959</v>
      </c>
      <c r="L323" s="4" t="s">
        <v>25</v>
      </c>
    </row>
    <row r="324" spans="1:12" ht="25.5" customHeight="1">
      <c r="A324" s="3" t="s">
        <v>960</v>
      </c>
      <c r="B324" s="2" t="s">
        <v>961</v>
      </c>
      <c r="C324" s="3">
        <v>3</v>
      </c>
      <c r="D324" s="3">
        <v>16</v>
      </c>
      <c r="E324" s="3">
        <v>8</v>
      </c>
      <c r="F324" s="3" t="s">
        <v>949</v>
      </c>
      <c r="G324" s="2" t="s">
        <v>950</v>
      </c>
      <c r="H324" s="3" t="s">
        <v>956</v>
      </c>
      <c r="I324" s="2" t="s">
        <v>957</v>
      </c>
      <c r="J324" s="3" t="s">
        <v>958</v>
      </c>
      <c r="K324" s="2" t="s">
        <v>959</v>
      </c>
      <c r="L324" s="4" t="s">
        <v>25</v>
      </c>
    </row>
    <row r="325" spans="1:12" ht="25.5" customHeight="1">
      <c r="A325" s="3" t="s">
        <v>962</v>
      </c>
      <c r="B325" s="2" t="s">
        <v>963</v>
      </c>
      <c r="C325" s="3">
        <v>3</v>
      </c>
      <c r="D325" s="3">
        <v>16</v>
      </c>
      <c r="E325" s="3">
        <v>8</v>
      </c>
      <c r="F325" s="3" t="s">
        <v>949</v>
      </c>
      <c r="G325" s="2" t="s">
        <v>950</v>
      </c>
      <c r="H325" s="3" t="s">
        <v>964</v>
      </c>
      <c r="I325" s="2" t="s">
        <v>965</v>
      </c>
      <c r="J325" s="3" t="s">
        <v>966</v>
      </c>
      <c r="K325" s="2" t="s">
        <v>967</v>
      </c>
      <c r="L325" s="4" t="s">
        <v>25</v>
      </c>
    </row>
    <row r="326" spans="1:12" ht="25.5" customHeight="1">
      <c r="A326" s="3" t="s">
        <v>968</v>
      </c>
      <c r="B326" s="2" t="s">
        <v>969</v>
      </c>
      <c r="C326" s="3">
        <v>3</v>
      </c>
      <c r="D326" s="3">
        <v>16</v>
      </c>
      <c r="E326" s="3">
        <v>8</v>
      </c>
      <c r="F326" s="3" t="s">
        <v>949</v>
      </c>
      <c r="G326" s="2" t="s">
        <v>950</v>
      </c>
      <c r="H326" s="3" t="s">
        <v>964</v>
      </c>
      <c r="I326" s="2" t="s">
        <v>965</v>
      </c>
      <c r="J326" s="3" t="s">
        <v>966</v>
      </c>
      <c r="K326" s="2" t="s">
        <v>967</v>
      </c>
      <c r="L326" s="4" t="s">
        <v>25</v>
      </c>
    </row>
    <row r="327" spans="1:12" ht="25.5" customHeight="1">
      <c r="A327" s="3" t="s">
        <v>970</v>
      </c>
      <c r="B327" s="2" t="s">
        <v>971</v>
      </c>
      <c r="C327" s="3">
        <v>3</v>
      </c>
      <c r="D327" s="3">
        <v>16</v>
      </c>
      <c r="E327" s="3">
        <v>8</v>
      </c>
      <c r="F327" s="3" t="s">
        <v>949</v>
      </c>
      <c r="G327" s="2" t="s">
        <v>950</v>
      </c>
      <c r="H327" s="3" t="s">
        <v>964</v>
      </c>
      <c r="I327" s="2" t="s">
        <v>965</v>
      </c>
      <c r="J327" s="3" t="s">
        <v>972</v>
      </c>
      <c r="K327" s="2" t="s">
        <v>973</v>
      </c>
      <c r="L327" s="4" t="s">
        <v>25</v>
      </c>
    </row>
    <row r="328" spans="1:12" ht="25.5" customHeight="1">
      <c r="A328" s="3" t="s">
        <v>974</v>
      </c>
      <c r="B328" s="2" t="s">
        <v>975</v>
      </c>
      <c r="C328" s="3">
        <v>3</v>
      </c>
      <c r="D328" s="3">
        <v>16</v>
      </c>
      <c r="E328" s="3">
        <v>8</v>
      </c>
      <c r="F328" s="3" t="s">
        <v>949</v>
      </c>
      <c r="G328" s="2" t="s">
        <v>950</v>
      </c>
      <c r="H328" s="3" t="s">
        <v>964</v>
      </c>
      <c r="I328" s="2" t="s">
        <v>965</v>
      </c>
      <c r="J328" s="3" t="s">
        <v>972</v>
      </c>
      <c r="K328" s="2" t="s">
        <v>973</v>
      </c>
      <c r="L328" s="4" t="s">
        <v>25</v>
      </c>
    </row>
    <row r="329" spans="1:12" ht="25.5" customHeight="1">
      <c r="A329" s="3" t="s">
        <v>976</v>
      </c>
      <c r="B329" s="2" t="s">
        <v>977</v>
      </c>
      <c r="C329" s="3">
        <v>3</v>
      </c>
      <c r="D329" s="3">
        <v>16</v>
      </c>
      <c r="E329" s="3">
        <v>8</v>
      </c>
      <c r="F329" s="3" t="s">
        <v>949</v>
      </c>
      <c r="G329" s="2" t="s">
        <v>950</v>
      </c>
      <c r="H329" s="3" t="s">
        <v>964</v>
      </c>
      <c r="I329" s="2" t="s">
        <v>965</v>
      </c>
      <c r="J329" s="3" t="s">
        <v>978</v>
      </c>
      <c r="K329" s="2" t="s">
        <v>979</v>
      </c>
      <c r="L329" s="4" t="s">
        <v>25</v>
      </c>
    </row>
    <row r="330" spans="1:12" ht="25.5" customHeight="1">
      <c r="A330" s="3" t="s">
        <v>980</v>
      </c>
      <c r="B330" s="2" t="s">
        <v>981</v>
      </c>
      <c r="C330" s="3">
        <v>3</v>
      </c>
      <c r="D330" s="3">
        <v>16</v>
      </c>
      <c r="E330" s="3">
        <v>8</v>
      </c>
      <c r="F330" s="3" t="s">
        <v>949</v>
      </c>
      <c r="G330" s="2" t="s">
        <v>950</v>
      </c>
      <c r="H330" s="3" t="s">
        <v>964</v>
      </c>
      <c r="I330" s="2" t="s">
        <v>965</v>
      </c>
      <c r="J330" s="3" t="s">
        <v>978</v>
      </c>
      <c r="K330" s="2" t="s">
        <v>979</v>
      </c>
      <c r="L330" s="4" t="s">
        <v>25</v>
      </c>
    </row>
    <row r="331" spans="1:12" ht="25.5" customHeight="1">
      <c r="A331" s="3" t="s">
        <v>982</v>
      </c>
      <c r="B331" s="2" t="s">
        <v>983</v>
      </c>
      <c r="C331" s="3">
        <v>3</v>
      </c>
      <c r="D331" s="3">
        <v>16</v>
      </c>
      <c r="E331" s="3">
        <v>8</v>
      </c>
      <c r="F331" s="3" t="s">
        <v>949</v>
      </c>
      <c r="G331" s="2" t="s">
        <v>950</v>
      </c>
      <c r="H331" s="3" t="s">
        <v>964</v>
      </c>
      <c r="I331" s="2" t="s">
        <v>965</v>
      </c>
      <c r="J331" s="3" t="s">
        <v>978</v>
      </c>
      <c r="K331" s="2" t="s">
        <v>979</v>
      </c>
      <c r="L331" s="4" t="s">
        <v>25</v>
      </c>
    </row>
    <row r="332" spans="1:12" ht="25.5" customHeight="1">
      <c r="A332" s="3" t="s">
        <v>984</v>
      </c>
      <c r="B332" s="2" t="s">
        <v>985</v>
      </c>
      <c r="C332" s="3">
        <v>3</v>
      </c>
      <c r="D332" s="3">
        <v>16</v>
      </c>
      <c r="E332" s="3">
        <v>8</v>
      </c>
      <c r="F332" s="3" t="s">
        <v>949</v>
      </c>
      <c r="G332" s="2" t="s">
        <v>950</v>
      </c>
      <c r="H332" s="3" t="s">
        <v>986</v>
      </c>
      <c r="I332" s="2" t="s">
        <v>987</v>
      </c>
      <c r="J332" s="3" t="s">
        <v>988</v>
      </c>
      <c r="K332" s="2" t="s">
        <v>985</v>
      </c>
      <c r="L332" s="4" t="s">
        <v>25</v>
      </c>
    </row>
    <row r="333" spans="1:12" ht="25.5" customHeight="1">
      <c r="A333" s="3" t="s">
        <v>989</v>
      </c>
      <c r="B333" s="2" t="s">
        <v>990</v>
      </c>
      <c r="C333" s="3">
        <v>1</v>
      </c>
      <c r="D333" s="3">
        <v>8</v>
      </c>
      <c r="E333" s="3">
        <v>0</v>
      </c>
      <c r="F333" s="3" t="s">
        <v>991</v>
      </c>
      <c r="G333" s="2" t="s">
        <v>992</v>
      </c>
      <c r="H333" s="3" t="s">
        <v>993</v>
      </c>
      <c r="I333" s="2" t="s">
        <v>994</v>
      </c>
      <c r="J333" s="3" t="s">
        <v>995</v>
      </c>
      <c r="K333" s="2" t="s">
        <v>990</v>
      </c>
      <c r="L333" s="4" t="s">
        <v>25</v>
      </c>
    </row>
    <row r="334" spans="1:12" ht="25.5" customHeight="1">
      <c r="A334" s="3" t="s">
        <v>996</v>
      </c>
      <c r="B334" s="2" t="s">
        <v>997</v>
      </c>
      <c r="C334" s="3">
        <v>3</v>
      </c>
      <c r="D334" s="3">
        <v>16</v>
      </c>
      <c r="E334" s="3">
        <v>8</v>
      </c>
      <c r="F334" s="3" t="s">
        <v>991</v>
      </c>
      <c r="G334" s="2" t="s">
        <v>992</v>
      </c>
      <c r="H334" s="3" t="s">
        <v>993</v>
      </c>
      <c r="I334" s="2" t="s">
        <v>994</v>
      </c>
      <c r="J334" s="3" t="s">
        <v>998</v>
      </c>
      <c r="K334" s="2" t="s">
        <v>997</v>
      </c>
      <c r="L334" s="4" t="s">
        <v>25</v>
      </c>
    </row>
    <row r="335" spans="1:12" ht="25.5" customHeight="1">
      <c r="A335" s="3" t="s">
        <v>999</v>
      </c>
      <c r="B335" s="2" t="s">
        <v>1000</v>
      </c>
      <c r="C335" s="3">
        <v>4</v>
      </c>
      <c r="D335" s="3">
        <v>20</v>
      </c>
      <c r="E335" s="3">
        <v>8</v>
      </c>
      <c r="F335" s="3" t="s">
        <v>991</v>
      </c>
      <c r="G335" s="2" t="s">
        <v>992</v>
      </c>
      <c r="H335" s="3" t="s">
        <v>1001</v>
      </c>
      <c r="I335" s="2" t="s">
        <v>1002</v>
      </c>
      <c r="J335" s="3" t="s">
        <v>1003</v>
      </c>
      <c r="K335" s="2" t="s">
        <v>1004</v>
      </c>
      <c r="L335" s="4" t="s">
        <v>25</v>
      </c>
    </row>
    <row r="336" spans="1:12" ht="25.5" customHeight="1">
      <c r="A336" s="3" t="s">
        <v>1005</v>
      </c>
      <c r="B336" s="2" t="s">
        <v>1006</v>
      </c>
      <c r="C336" s="3">
        <v>4</v>
      </c>
      <c r="D336" s="3">
        <v>20</v>
      </c>
      <c r="E336" s="3">
        <v>8</v>
      </c>
      <c r="F336" s="3" t="s">
        <v>991</v>
      </c>
      <c r="G336" s="2" t="s">
        <v>992</v>
      </c>
      <c r="H336" s="3" t="s">
        <v>1001</v>
      </c>
      <c r="I336" s="2" t="s">
        <v>1002</v>
      </c>
      <c r="J336" s="3" t="s">
        <v>1003</v>
      </c>
      <c r="K336" s="2" t="s">
        <v>1004</v>
      </c>
      <c r="L336" s="4" t="s">
        <v>25</v>
      </c>
    </row>
    <row r="337" spans="1:12" ht="25.5" customHeight="1">
      <c r="A337" s="3" t="s">
        <v>1007</v>
      </c>
      <c r="B337" s="2" t="s">
        <v>1008</v>
      </c>
      <c r="C337" s="3">
        <v>3</v>
      </c>
      <c r="D337" s="3">
        <v>16</v>
      </c>
      <c r="E337" s="3">
        <v>8</v>
      </c>
      <c r="F337" s="3" t="s">
        <v>991</v>
      </c>
      <c r="G337" s="2" t="s">
        <v>992</v>
      </c>
      <c r="H337" s="3" t="s">
        <v>1001</v>
      </c>
      <c r="I337" s="2" t="s">
        <v>1002</v>
      </c>
      <c r="J337" s="3" t="s">
        <v>1003</v>
      </c>
      <c r="K337" s="2" t="s">
        <v>1004</v>
      </c>
      <c r="L337" s="4" t="s">
        <v>25</v>
      </c>
    </row>
    <row r="338" spans="1:12" ht="25.5" customHeight="1">
      <c r="A338" s="3" t="s">
        <v>1009</v>
      </c>
      <c r="B338" s="2" t="s">
        <v>1010</v>
      </c>
      <c r="C338" s="3">
        <v>4</v>
      </c>
      <c r="D338" s="3">
        <v>20</v>
      </c>
      <c r="E338" s="3">
        <v>8</v>
      </c>
      <c r="F338" s="3" t="s">
        <v>991</v>
      </c>
      <c r="G338" s="2" t="s">
        <v>992</v>
      </c>
      <c r="H338" s="3" t="s">
        <v>1001</v>
      </c>
      <c r="I338" s="2" t="s">
        <v>1002</v>
      </c>
      <c r="J338" s="3" t="s">
        <v>1011</v>
      </c>
      <c r="K338" s="2" t="s">
        <v>1012</v>
      </c>
      <c r="L338" s="4" t="s">
        <v>25</v>
      </c>
    </row>
    <row r="339" spans="1:12" ht="25.5" customHeight="1">
      <c r="A339" s="3" t="s">
        <v>1013</v>
      </c>
      <c r="B339" s="2" t="s">
        <v>1014</v>
      </c>
      <c r="C339" s="3">
        <v>4</v>
      </c>
      <c r="D339" s="3">
        <v>20</v>
      </c>
      <c r="E339" s="3">
        <v>8</v>
      </c>
      <c r="F339" s="3" t="s">
        <v>991</v>
      </c>
      <c r="G339" s="2" t="s">
        <v>992</v>
      </c>
      <c r="H339" s="3" t="s">
        <v>1001</v>
      </c>
      <c r="I339" s="2" t="s">
        <v>1002</v>
      </c>
      <c r="J339" s="3" t="s">
        <v>1011</v>
      </c>
      <c r="K339" s="2" t="s">
        <v>1012</v>
      </c>
      <c r="L339" s="4" t="s">
        <v>25</v>
      </c>
    </row>
    <row r="340" spans="1:12" ht="25.5" customHeight="1">
      <c r="A340" s="3" t="s">
        <v>1015</v>
      </c>
      <c r="B340" s="2" t="s">
        <v>1016</v>
      </c>
      <c r="C340" s="3">
        <v>4</v>
      </c>
      <c r="D340" s="3">
        <v>20</v>
      </c>
      <c r="E340" s="3">
        <v>8</v>
      </c>
      <c r="F340" s="3" t="s">
        <v>991</v>
      </c>
      <c r="G340" s="2" t="s">
        <v>992</v>
      </c>
      <c r="H340" s="3" t="s">
        <v>1001</v>
      </c>
      <c r="I340" s="2" t="s">
        <v>1002</v>
      </c>
      <c r="J340" s="3" t="s">
        <v>1011</v>
      </c>
      <c r="K340" s="2" t="s">
        <v>1012</v>
      </c>
      <c r="L340" s="4" t="s">
        <v>25</v>
      </c>
    </row>
    <row r="341" spans="1:12" ht="25.5" customHeight="1">
      <c r="A341" s="3" t="s">
        <v>1017</v>
      </c>
      <c r="B341" s="2" t="s">
        <v>1018</v>
      </c>
      <c r="C341" s="3">
        <v>4</v>
      </c>
      <c r="D341" s="3">
        <v>20</v>
      </c>
      <c r="E341" s="3">
        <v>8</v>
      </c>
      <c r="F341" s="3" t="s">
        <v>991</v>
      </c>
      <c r="G341" s="2" t="s">
        <v>992</v>
      </c>
      <c r="H341" s="3" t="s">
        <v>1001</v>
      </c>
      <c r="I341" s="2" t="s">
        <v>1002</v>
      </c>
      <c r="J341" s="3" t="s">
        <v>1019</v>
      </c>
      <c r="K341" s="2" t="s">
        <v>1020</v>
      </c>
      <c r="L341" s="4" t="s">
        <v>25</v>
      </c>
    </row>
    <row r="342" spans="1:12" ht="25.5" customHeight="1">
      <c r="A342" s="3" t="s">
        <v>1021</v>
      </c>
      <c r="B342" s="2" t="s">
        <v>1022</v>
      </c>
      <c r="C342" s="3">
        <v>4</v>
      </c>
      <c r="D342" s="3">
        <v>20</v>
      </c>
      <c r="E342" s="3">
        <v>8</v>
      </c>
      <c r="F342" s="3" t="s">
        <v>991</v>
      </c>
      <c r="G342" s="2" t="s">
        <v>992</v>
      </c>
      <c r="H342" s="3" t="s">
        <v>1001</v>
      </c>
      <c r="I342" s="2" t="s">
        <v>1002</v>
      </c>
      <c r="J342" s="3" t="s">
        <v>1019</v>
      </c>
      <c r="K342" s="2" t="s">
        <v>1020</v>
      </c>
      <c r="L342" s="4" t="s">
        <v>25</v>
      </c>
    </row>
    <row r="343" spans="1:12" ht="25.5" customHeight="1">
      <c r="A343" s="3" t="s">
        <v>1023</v>
      </c>
      <c r="B343" s="2" t="s">
        <v>1024</v>
      </c>
      <c r="C343" s="3">
        <v>3</v>
      </c>
      <c r="D343" s="3">
        <v>16</v>
      </c>
      <c r="E343" s="3">
        <v>8</v>
      </c>
      <c r="F343" s="3" t="s">
        <v>991</v>
      </c>
      <c r="G343" s="2" t="s">
        <v>992</v>
      </c>
      <c r="H343" s="3" t="s">
        <v>1001</v>
      </c>
      <c r="I343" s="2" t="s">
        <v>1002</v>
      </c>
      <c r="J343" s="3" t="s">
        <v>1019</v>
      </c>
      <c r="K343" s="2" t="s">
        <v>1020</v>
      </c>
      <c r="L343" s="4" t="s">
        <v>25</v>
      </c>
    </row>
    <row r="344" spans="1:12" ht="25.5" customHeight="1">
      <c r="A344" s="3" t="s">
        <v>1025</v>
      </c>
      <c r="B344" s="2" t="s">
        <v>1026</v>
      </c>
      <c r="C344" s="3">
        <v>4</v>
      </c>
      <c r="D344" s="3">
        <v>20</v>
      </c>
      <c r="E344" s="3">
        <v>8</v>
      </c>
      <c r="F344" s="3" t="s">
        <v>991</v>
      </c>
      <c r="G344" s="2" t="s">
        <v>992</v>
      </c>
      <c r="H344" s="3" t="s">
        <v>1027</v>
      </c>
      <c r="I344" s="2" t="s">
        <v>1028</v>
      </c>
      <c r="J344" s="3" t="s">
        <v>1029</v>
      </c>
      <c r="K344" s="2" t="s">
        <v>1030</v>
      </c>
      <c r="L344" s="4" t="s">
        <v>25</v>
      </c>
    </row>
    <row r="345" spans="1:12" ht="25.5" customHeight="1">
      <c r="A345" s="3" t="s">
        <v>1031</v>
      </c>
      <c r="B345" s="2" t="s">
        <v>1032</v>
      </c>
      <c r="C345" s="3">
        <v>4</v>
      </c>
      <c r="D345" s="3">
        <v>20</v>
      </c>
      <c r="E345" s="3">
        <v>8</v>
      </c>
      <c r="F345" s="3" t="s">
        <v>991</v>
      </c>
      <c r="G345" s="2" t="s">
        <v>992</v>
      </c>
      <c r="H345" s="3" t="s">
        <v>1027</v>
      </c>
      <c r="I345" s="2" t="s">
        <v>1028</v>
      </c>
      <c r="J345" s="3" t="s">
        <v>1029</v>
      </c>
      <c r="K345" s="2" t="s">
        <v>1030</v>
      </c>
      <c r="L345" s="4" t="s">
        <v>25</v>
      </c>
    </row>
    <row r="346" spans="1:12" ht="25.5" customHeight="1">
      <c r="A346" s="3" t="s">
        <v>1033</v>
      </c>
      <c r="B346" s="2" t="s">
        <v>1034</v>
      </c>
      <c r="C346" s="3">
        <v>3</v>
      </c>
      <c r="D346" s="3">
        <v>16</v>
      </c>
      <c r="E346" s="3">
        <v>8</v>
      </c>
      <c r="F346" s="3" t="s">
        <v>991</v>
      </c>
      <c r="G346" s="2" t="s">
        <v>992</v>
      </c>
      <c r="H346" s="3" t="s">
        <v>1027</v>
      </c>
      <c r="I346" s="2" t="s">
        <v>1028</v>
      </c>
      <c r="J346" s="3" t="s">
        <v>1029</v>
      </c>
      <c r="K346" s="2" t="s">
        <v>1030</v>
      </c>
      <c r="L346" s="4" t="s">
        <v>25</v>
      </c>
    </row>
    <row r="347" spans="1:12" ht="25.5" customHeight="1">
      <c r="A347" s="3" t="s">
        <v>1035</v>
      </c>
      <c r="B347" s="2" t="s">
        <v>1036</v>
      </c>
      <c r="C347" s="3">
        <v>3</v>
      </c>
      <c r="D347" s="3">
        <v>16</v>
      </c>
      <c r="E347" s="3">
        <v>8</v>
      </c>
      <c r="F347" s="3" t="s">
        <v>991</v>
      </c>
      <c r="G347" s="2" t="s">
        <v>992</v>
      </c>
      <c r="H347" s="3" t="s">
        <v>1027</v>
      </c>
      <c r="I347" s="2" t="s">
        <v>1028</v>
      </c>
      <c r="J347" s="3" t="s">
        <v>1029</v>
      </c>
      <c r="K347" s="2" t="s">
        <v>1030</v>
      </c>
      <c r="L347" s="4" t="s">
        <v>25</v>
      </c>
    </row>
    <row r="348" spans="1:12" ht="25.5" customHeight="1">
      <c r="A348" s="3" t="s">
        <v>7</v>
      </c>
      <c r="B348" s="2" t="s">
        <v>1037</v>
      </c>
      <c r="C348" s="3">
        <v>3</v>
      </c>
      <c r="D348" s="3">
        <v>16</v>
      </c>
      <c r="E348" s="3">
        <v>8</v>
      </c>
      <c r="F348" s="3" t="s">
        <v>991</v>
      </c>
      <c r="G348" s="2" t="s">
        <v>992</v>
      </c>
      <c r="H348" s="3" t="s">
        <v>1027</v>
      </c>
      <c r="I348" s="2" t="s">
        <v>1028</v>
      </c>
      <c r="J348" s="3" t="s">
        <v>1038</v>
      </c>
      <c r="K348" s="2" t="s">
        <v>1039</v>
      </c>
      <c r="L348" s="4" t="s">
        <v>25</v>
      </c>
    </row>
    <row r="349" spans="1:12" ht="25.5" customHeight="1">
      <c r="A349" s="3" t="s">
        <v>1040</v>
      </c>
      <c r="B349" s="2" t="s">
        <v>1041</v>
      </c>
      <c r="C349" s="3">
        <v>3</v>
      </c>
      <c r="D349" s="3">
        <v>16</v>
      </c>
      <c r="E349" s="3">
        <v>8</v>
      </c>
      <c r="F349" s="3" t="s">
        <v>991</v>
      </c>
      <c r="G349" s="2" t="s">
        <v>992</v>
      </c>
      <c r="H349" s="3" t="s">
        <v>1027</v>
      </c>
      <c r="I349" s="2" t="s">
        <v>1028</v>
      </c>
      <c r="J349" s="3" t="s">
        <v>1038</v>
      </c>
      <c r="K349" s="2" t="s">
        <v>1039</v>
      </c>
      <c r="L349" s="4" t="s">
        <v>25</v>
      </c>
    </row>
    <row r="350" spans="1:12" ht="25.5" customHeight="1">
      <c r="A350" s="3" t="s">
        <v>1042</v>
      </c>
      <c r="B350" s="2" t="s">
        <v>1043</v>
      </c>
      <c r="C350" s="3">
        <v>3</v>
      </c>
      <c r="D350" s="3">
        <v>16</v>
      </c>
      <c r="E350" s="3">
        <v>8</v>
      </c>
      <c r="F350" s="3" t="s">
        <v>991</v>
      </c>
      <c r="G350" s="2" t="s">
        <v>992</v>
      </c>
      <c r="H350" s="3" t="s">
        <v>1027</v>
      </c>
      <c r="I350" s="2" t="s">
        <v>1028</v>
      </c>
      <c r="J350" s="3" t="s">
        <v>1038</v>
      </c>
      <c r="K350" s="2" t="s">
        <v>1039</v>
      </c>
      <c r="L350" s="4" t="s">
        <v>25</v>
      </c>
    </row>
    <row r="351" spans="1:12" ht="25.5" customHeight="1">
      <c r="A351" s="3" t="s">
        <v>1044</v>
      </c>
      <c r="B351" s="2" t="s">
        <v>1045</v>
      </c>
      <c r="C351" s="3">
        <v>3</v>
      </c>
      <c r="D351" s="3">
        <v>16</v>
      </c>
      <c r="E351" s="3">
        <v>8</v>
      </c>
      <c r="F351" s="3" t="s">
        <v>991</v>
      </c>
      <c r="G351" s="2" t="s">
        <v>992</v>
      </c>
      <c r="H351" s="3" t="s">
        <v>1027</v>
      </c>
      <c r="I351" s="2" t="s">
        <v>1028</v>
      </c>
      <c r="J351" s="3" t="s">
        <v>1046</v>
      </c>
      <c r="K351" s="2" t="s">
        <v>1045</v>
      </c>
      <c r="L351" s="4" t="s">
        <v>25</v>
      </c>
    </row>
    <row r="352" spans="1:12" ht="25.5" customHeight="1">
      <c r="A352" s="3" t="s">
        <v>1047</v>
      </c>
      <c r="B352" s="2" t="s">
        <v>1048</v>
      </c>
      <c r="C352" s="3">
        <v>4</v>
      </c>
      <c r="D352" s="3">
        <v>20</v>
      </c>
      <c r="E352" s="3">
        <v>8</v>
      </c>
      <c r="F352" s="3" t="s">
        <v>991</v>
      </c>
      <c r="G352" s="2" t="s">
        <v>992</v>
      </c>
      <c r="H352" s="3" t="s">
        <v>1027</v>
      </c>
      <c r="I352" s="2" t="s">
        <v>1028</v>
      </c>
      <c r="J352" s="3" t="s">
        <v>1049</v>
      </c>
      <c r="K352" s="2" t="s">
        <v>1050</v>
      </c>
      <c r="L352" s="4" t="s">
        <v>25</v>
      </c>
    </row>
    <row r="353" spans="1:12" ht="25.5" customHeight="1">
      <c r="A353" s="3" t="s">
        <v>1051</v>
      </c>
      <c r="B353" s="2" t="s">
        <v>1052</v>
      </c>
      <c r="C353" s="3">
        <v>3</v>
      </c>
      <c r="D353" s="3">
        <v>16</v>
      </c>
      <c r="E353" s="3">
        <v>8</v>
      </c>
      <c r="F353" s="3" t="s">
        <v>991</v>
      </c>
      <c r="G353" s="2" t="s">
        <v>992</v>
      </c>
      <c r="H353" s="3" t="s">
        <v>1027</v>
      </c>
      <c r="I353" s="2" t="s">
        <v>1028</v>
      </c>
      <c r="J353" s="3" t="s">
        <v>1049</v>
      </c>
      <c r="K353" s="2" t="s">
        <v>1050</v>
      </c>
      <c r="L353" s="4" t="s">
        <v>25</v>
      </c>
    </row>
    <row r="354" spans="1:12" ht="25.5" customHeight="1">
      <c r="A354" s="3" t="s">
        <v>1053</v>
      </c>
      <c r="B354" s="2" t="s">
        <v>1054</v>
      </c>
      <c r="C354" s="3">
        <v>2</v>
      </c>
      <c r="D354" s="3">
        <v>12</v>
      </c>
      <c r="E354" s="3">
        <v>4</v>
      </c>
      <c r="F354" s="3" t="s">
        <v>1055</v>
      </c>
      <c r="G354" s="2" t="s">
        <v>1056</v>
      </c>
      <c r="H354" s="3" t="s">
        <v>1057</v>
      </c>
      <c r="I354" s="2" t="s">
        <v>1058</v>
      </c>
      <c r="J354" s="3" t="s">
        <v>1059</v>
      </c>
      <c r="K354" s="2" t="s">
        <v>1060</v>
      </c>
      <c r="L354" s="4" t="s">
        <v>25</v>
      </c>
    </row>
    <row r="355" spans="1:12" ht="25.5" customHeight="1">
      <c r="A355" s="3" t="s">
        <v>1061</v>
      </c>
      <c r="B355" s="2" t="s">
        <v>1062</v>
      </c>
      <c r="C355" s="3">
        <v>2</v>
      </c>
      <c r="D355" s="3">
        <v>12</v>
      </c>
      <c r="E355" s="3">
        <v>4</v>
      </c>
      <c r="F355" s="3" t="s">
        <v>1055</v>
      </c>
      <c r="G355" s="2" t="s">
        <v>1056</v>
      </c>
      <c r="H355" s="3" t="s">
        <v>1057</v>
      </c>
      <c r="I355" s="2" t="s">
        <v>1058</v>
      </c>
      <c r="J355" s="3" t="s">
        <v>1059</v>
      </c>
      <c r="K355" s="2" t="s">
        <v>1060</v>
      </c>
      <c r="L355" s="4" t="s">
        <v>25</v>
      </c>
    </row>
    <row r="356" spans="1:12" ht="25.5" customHeight="1">
      <c r="A356" s="3" t="s">
        <v>1063</v>
      </c>
      <c r="B356" s="2" t="s">
        <v>1064</v>
      </c>
      <c r="C356" s="3">
        <v>3</v>
      </c>
      <c r="D356" s="3">
        <v>16</v>
      </c>
      <c r="E356" s="3">
        <v>8</v>
      </c>
      <c r="F356" s="3" t="s">
        <v>1055</v>
      </c>
      <c r="G356" s="2" t="s">
        <v>1056</v>
      </c>
      <c r="H356" s="3" t="s">
        <v>1057</v>
      </c>
      <c r="I356" s="2" t="s">
        <v>1058</v>
      </c>
      <c r="J356" s="3" t="s">
        <v>1065</v>
      </c>
      <c r="K356" s="2" t="s">
        <v>1064</v>
      </c>
      <c r="L356" s="4" t="s">
        <v>25</v>
      </c>
    </row>
    <row r="357" spans="1:12" ht="25.5" customHeight="1">
      <c r="A357" s="3" t="s">
        <v>1066</v>
      </c>
      <c r="B357" s="2" t="s">
        <v>1067</v>
      </c>
      <c r="C357" s="3">
        <v>2</v>
      </c>
      <c r="D357" s="3">
        <v>12</v>
      </c>
      <c r="E357" s="3">
        <v>4</v>
      </c>
      <c r="F357" s="3" t="s">
        <v>1055</v>
      </c>
      <c r="G357" s="2" t="s">
        <v>1056</v>
      </c>
      <c r="H357" s="3" t="s">
        <v>1057</v>
      </c>
      <c r="I357" s="2" t="s">
        <v>1058</v>
      </c>
      <c r="J357" s="3" t="s">
        <v>1068</v>
      </c>
      <c r="K357" s="2" t="s">
        <v>1067</v>
      </c>
      <c r="L357" s="4" t="s">
        <v>25</v>
      </c>
    </row>
    <row r="358" spans="1:12" ht="25.5" customHeight="1">
      <c r="A358" s="3" t="s">
        <v>1069</v>
      </c>
      <c r="B358" s="2" t="s">
        <v>1070</v>
      </c>
      <c r="C358" s="3">
        <v>2</v>
      </c>
      <c r="D358" s="3">
        <v>12</v>
      </c>
      <c r="E358" s="3">
        <v>4</v>
      </c>
      <c r="F358" s="3" t="s">
        <v>1055</v>
      </c>
      <c r="G358" s="2" t="s">
        <v>1056</v>
      </c>
      <c r="H358" s="3" t="s">
        <v>1057</v>
      </c>
      <c r="I358" s="2" t="s">
        <v>1058</v>
      </c>
      <c r="J358" s="3" t="s">
        <v>1071</v>
      </c>
      <c r="K358" s="2" t="s">
        <v>1072</v>
      </c>
      <c r="L358" s="4" t="s">
        <v>25</v>
      </c>
    </row>
    <row r="359" spans="1:12" ht="25.5" customHeight="1">
      <c r="A359" s="3" t="s">
        <v>1073</v>
      </c>
      <c r="B359" s="2" t="s">
        <v>1074</v>
      </c>
      <c r="C359" s="3">
        <v>2</v>
      </c>
      <c r="D359" s="3">
        <v>12</v>
      </c>
      <c r="E359" s="3">
        <v>4</v>
      </c>
      <c r="F359" s="3" t="s">
        <v>1055</v>
      </c>
      <c r="G359" s="2" t="s">
        <v>1056</v>
      </c>
      <c r="H359" s="3" t="s">
        <v>1057</v>
      </c>
      <c r="I359" s="2" t="s">
        <v>1058</v>
      </c>
      <c r="J359" s="3" t="s">
        <v>1071</v>
      </c>
      <c r="K359" s="2" t="s">
        <v>1072</v>
      </c>
      <c r="L359" s="4" t="s">
        <v>25</v>
      </c>
    </row>
    <row r="360" spans="1:12" ht="25.5" customHeight="1">
      <c r="A360" s="3" t="s">
        <v>1075</v>
      </c>
      <c r="B360" s="2" t="s">
        <v>1076</v>
      </c>
      <c r="C360" s="3">
        <v>3</v>
      </c>
      <c r="D360" s="3">
        <v>16</v>
      </c>
      <c r="E360" s="3">
        <v>8</v>
      </c>
      <c r="F360" s="3" t="s">
        <v>1055</v>
      </c>
      <c r="G360" s="2" t="s">
        <v>1056</v>
      </c>
      <c r="H360" s="3" t="s">
        <v>1057</v>
      </c>
      <c r="I360" s="2" t="s">
        <v>1058</v>
      </c>
      <c r="J360" s="3" t="s">
        <v>1071</v>
      </c>
      <c r="K360" s="2" t="s">
        <v>1072</v>
      </c>
      <c r="L360" s="4" t="s">
        <v>25</v>
      </c>
    </row>
    <row r="361" spans="1:12" ht="25.5" customHeight="1">
      <c r="A361" s="3" t="s">
        <v>1077</v>
      </c>
      <c r="B361" s="2" t="s">
        <v>1078</v>
      </c>
      <c r="C361" s="3">
        <v>2</v>
      </c>
      <c r="D361" s="3">
        <v>12</v>
      </c>
      <c r="E361" s="3">
        <v>4</v>
      </c>
      <c r="F361" s="3" t="s">
        <v>1055</v>
      </c>
      <c r="G361" s="2" t="s">
        <v>1056</v>
      </c>
      <c r="H361" s="3" t="s">
        <v>1079</v>
      </c>
      <c r="I361" s="2" t="s">
        <v>1080</v>
      </c>
      <c r="J361" s="3" t="s">
        <v>1081</v>
      </c>
      <c r="K361" s="2" t="s">
        <v>1082</v>
      </c>
      <c r="L361" s="4" t="s">
        <v>25</v>
      </c>
    </row>
    <row r="362" spans="1:12" ht="25.5" customHeight="1">
      <c r="A362" s="3" t="s">
        <v>1083</v>
      </c>
      <c r="B362" s="2" t="s">
        <v>1084</v>
      </c>
      <c r="C362" s="3">
        <v>2</v>
      </c>
      <c r="D362" s="3">
        <v>12</v>
      </c>
      <c r="E362" s="3">
        <v>4</v>
      </c>
      <c r="F362" s="3" t="s">
        <v>1055</v>
      </c>
      <c r="G362" s="2" t="s">
        <v>1056</v>
      </c>
      <c r="H362" s="3" t="s">
        <v>1079</v>
      </c>
      <c r="I362" s="2" t="s">
        <v>1080</v>
      </c>
      <c r="J362" s="3" t="s">
        <v>1081</v>
      </c>
      <c r="K362" s="2" t="s">
        <v>1082</v>
      </c>
      <c r="L362" s="4" t="s">
        <v>25</v>
      </c>
    </row>
    <row r="363" spans="1:12" ht="25.5" customHeight="1">
      <c r="A363" s="3" t="s">
        <v>1085</v>
      </c>
      <c r="B363" s="2" t="s">
        <v>1086</v>
      </c>
      <c r="C363" s="3">
        <v>2</v>
      </c>
      <c r="D363" s="3">
        <v>12</v>
      </c>
      <c r="E363" s="3">
        <v>4</v>
      </c>
      <c r="F363" s="3" t="s">
        <v>1055</v>
      </c>
      <c r="G363" s="2" t="s">
        <v>1056</v>
      </c>
      <c r="H363" s="3" t="s">
        <v>1079</v>
      </c>
      <c r="I363" s="2" t="s">
        <v>1080</v>
      </c>
      <c r="J363" s="3" t="s">
        <v>1081</v>
      </c>
      <c r="K363" s="2" t="s">
        <v>1082</v>
      </c>
      <c r="L363" s="4" t="s">
        <v>25</v>
      </c>
    </row>
    <row r="364" spans="1:12" ht="25.5" customHeight="1">
      <c r="A364" s="3" t="s">
        <v>1087</v>
      </c>
      <c r="B364" s="2" t="s">
        <v>1088</v>
      </c>
      <c r="C364" s="3">
        <v>2</v>
      </c>
      <c r="D364" s="3">
        <v>12</v>
      </c>
      <c r="E364" s="3">
        <v>4</v>
      </c>
      <c r="F364" s="3" t="s">
        <v>1055</v>
      </c>
      <c r="G364" s="2" t="s">
        <v>1056</v>
      </c>
      <c r="H364" s="3" t="s">
        <v>1079</v>
      </c>
      <c r="I364" s="2" t="s">
        <v>1080</v>
      </c>
      <c r="J364" s="3" t="s">
        <v>1081</v>
      </c>
      <c r="K364" s="2" t="s">
        <v>1082</v>
      </c>
      <c r="L364" s="4" t="s">
        <v>25</v>
      </c>
    </row>
    <row r="365" spans="1:12" ht="25.5" customHeight="1">
      <c r="A365" s="3" t="s">
        <v>1089</v>
      </c>
      <c r="B365" s="2" t="s">
        <v>1090</v>
      </c>
      <c r="C365" s="3">
        <v>2</v>
      </c>
      <c r="D365" s="3">
        <v>12</v>
      </c>
      <c r="E365" s="3">
        <v>4</v>
      </c>
      <c r="F365" s="3" t="s">
        <v>1055</v>
      </c>
      <c r="G365" s="2" t="s">
        <v>1056</v>
      </c>
      <c r="H365" s="3" t="s">
        <v>1079</v>
      </c>
      <c r="I365" s="2" t="s">
        <v>1080</v>
      </c>
      <c r="J365" s="3" t="s">
        <v>1081</v>
      </c>
      <c r="K365" s="2" t="s">
        <v>1082</v>
      </c>
      <c r="L365" s="4" t="s">
        <v>25</v>
      </c>
    </row>
    <row r="366" spans="1:12" ht="25.5" customHeight="1">
      <c r="A366" s="3" t="s">
        <v>1091</v>
      </c>
      <c r="B366" s="2" t="s">
        <v>1092</v>
      </c>
      <c r="C366" s="3">
        <v>2</v>
      </c>
      <c r="D366" s="3">
        <v>12</v>
      </c>
      <c r="E366" s="3">
        <v>4</v>
      </c>
      <c r="F366" s="3" t="s">
        <v>1055</v>
      </c>
      <c r="G366" s="2" t="s">
        <v>1056</v>
      </c>
      <c r="H366" s="3" t="s">
        <v>1079</v>
      </c>
      <c r="I366" s="2" t="s">
        <v>1080</v>
      </c>
      <c r="J366" s="3" t="s">
        <v>1081</v>
      </c>
      <c r="K366" s="2" t="s">
        <v>1082</v>
      </c>
      <c r="L366" s="4" t="s">
        <v>25</v>
      </c>
    </row>
    <row r="367" spans="1:12" ht="25.5" customHeight="1">
      <c r="A367" s="3" t="s">
        <v>1093</v>
      </c>
      <c r="B367" s="2" t="s">
        <v>1094</v>
      </c>
      <c r="C367" s="3">
        <v>2</v>
      </c>
      <c r="D367" s="3">
        <v>12</v>
      </c>
      <c r="E367" s="3">
        <v>4</v>
      </c>
      <c r="F367" s="3" t="s">
        <v>1055</v>
      </c>
      <c r="G367" s="2" t="s">
        <v>1056</v>
      </c>
      <c r="H367" s="3" t="s">
        <v>1079</v>
      </c>
      <c r="I367" s="2" t="s">
        <v>1080</v>
      </c>
      <c r="J367" s="3" t="s">
        <v>1081</v>
      </c>
      <c r="K367" s="2" t="s">
        <v>1082</v>
      </c>
      <c r="L367" s="4" t="s">
        <v>25</v>
      </c>
    </row>
    <row r="368" spans="1:12" ht="25.5" customHeight="1">
      <c r="A368" s="3" t="s">
        <v>1095</v>
      </c>
      <c r="B368" s="2" t="s">
        <v>1096</v>
      </c>
      <c r="C368" s="3">
        <v>2</v>
      </c>
      <c r="D368" s="3">
        <v>12</v>
      </c>
      <c r="E368" s="3">
        <v>4</v>
      </c>
      <c r="F368" s="3" t="s">
        <v>1055</v>
      </c>
      <c r="G368" s="2" t="s">
        <v>1056</v>
      </c>
      <c r="H368" s="3" t="s">
        <v>1079</v>
      </c>
      <c r="I368" s="2" t="s">
        <v>1080</v>
      </c>
      <c r="J368" s="3" t="s">
        <v>1081</v>
      </c>
      <c r="K368" s="2" t="s">
        <v>1082</v>
      </c>
      <c r="L368" s="4" t="s">
        <v>25</v>
      </c>
    </row>
    <row r="369" spans="1:12" ht="25.5" customHeight="1">
      <c r="A369" s="3" t="s">
        <v>1097</v>
      </c>
      <c r="B369" s="2" t="s">
        <v>1098</v>
      </c>
      <c r="C369" s="3">
        <v>2</v>
      </c>
      <c r="D369" s="3">
        <v>12</v>
      </c>
      <c r="E369" s="3">
        <v>4</v>
      </c>
      <c r="F369" s="3" t="s">
        <v>1055</v>
      </c>
      <c r="G369" s="2" t="s">
        <v>1056</v>
      </c>
      <c r="H369" s="3" t="s">
        <v>1079</v>
      </c>
      <c r="I369" s="2" t="s">
        <v>1080</v>
      </c>
      <c r="J369" s="3" t="s">
        <v>1081</v>
      </c>
      <c r="K369" s="2" t="s">
        <v>1082</v>
      </c>
      <c r="L369" s="4" t="s">
        <v>25</v>
      </c>
    </row>
    <row r="370" spans="1:12" ht="25.5" customHeight="1">
      <c r="A370" s="3" t="s">
        <v>1099</v>
      </c>
      <c r="B370" s="2" t="s">
        <v>1100</v>
      </c>
      <c r="C370" s="3">
        <v>2</v>
      </c>
      <c r="D370" s="3">
        <v>12</v>
      </c>
      <c r="E370" s="3">
        <v>4</v>
      </c>
      <c r="F370" s="3" t="s">
        <v>1055</v>
      </c>
      <c r="G370" s="2" t="s">
        <v>1056</v>
      </c>
      <c r="H370" s="3" t="s">
        <v>1079</v>
      </c>
      <c r="I370" s="2" t="s">
        <v>1080</v>
      </c>
      <c r="J370" s="3" t="s">
        <v>1101</v>
      </c>
      <c r="K370" s="2" t="s">
        <v>1102</v>
      </c>
      <c r="L370" s="4" t="s">
        <v>25</v>
      </c>
    </row>
    <row r="371" spans="1:12" ht="25.5" customHeight="1">
      <c r="A371" s="3" t="s">
        <v>1103</v>
      </c>
      <c r="B371" s="2" t="s">
        <v>1104</v>
      </c>
      <c r="C371" s="3">
        <v>2</v>
      </c>
      <c r="D371" s="3">
        <v>12</v>
      </c>
      <c r="E371" s="3">
        <v>4</v>
      </c>
      <c r="F371" s="3" t="s">
        <v>1055</v>
      </c>
      <c r="G371" s="2" t="s">
        <v>1056</v>
      </c>
      <c r="H371" s="3" t="s">
        <v>1079</v>
      </c>
      <c r="I371" s="2" t="s">
        <v>1080</v>
      </c>
      <c r="J371" s="3" t="s">
        <v>1101</v>
      </c>
      <c r="K371" s="2" t="s">
        <v>1102</v>
      </c>
      <c r="L371" s="4" t="s">
        <v>25</v>
      </c>
    </row>
    <row r="372" spans="1:12" ht="25.5" customHeight="1">
      <c r="A372" s="3" t="s">
        <v>1105</v>
      </c>
      <c r="B372" s="2" t="s">
        <v>1106</v>
      </c>
      <c r="C372" s="3">
        <v>2</v>
      </c>
      <c r="D372" s="3">
        <v>12</v>
      </c>
      <c r="E372" s="3">
        <v>4</v>
      </c>
      <c r="F372" s="3" t="s">
        <v>1055</v>
      </c>
      <c r="G372" s="2" t="s">
        <v>1056</v>
      </c>
      <c r="H372" s="3" t="s">
        <v>1079</v>
      </c>
      <c r="I372" s="2" t="s">
        <v>1080</v>
      </c>
      <c r="J372" s="3" t="s">
        <v>1101</v>
      </c>
      <c r="K372" s="2" t="s">
        <v>1102</v>
      </c>
      <c r="L372" s="4" t="s">
        <v>25</v>
      </c>
    </row>
    <row r="373" spans="1:12" ht="25.5" customHeight="1">
      <c r="A373" s="3" t="s">
        <v>1107</v>
      </c>
      <c r="B373" s="2" t="s">
        <v>1108</v>
      </c>
      <c r="C373" s="3">
        <v>2</v>
      </c>
      <c r="D373" s="3">
        <v>12</v>
      </c>
      <c r="E373" s="3">
        <v>4</v>
      </c>
      <c r="F373" s="3" t="s">
        <v>1055</v>
      </c>
      <c r="G373" s="2" t="s">
        <v>1056</v>
      </c>
      <c r="H373" s="3" t="s">
        <v>1079</v>
      </c>
      <c r="I373" s="2" t="s">
        <v>1080</v>
      </c>
      <c r="J373" s="3" t="s">
        <v>1109</v>
      </c>
      <c r="K373" s="2" t="s">
        <v>1110</v>
      </c>
      <c r="L373" s="4" t="s">
        <v>25</v>
      </c>
    </row>
    <row r="374" spans="1:12" ht="25.5" customHeight="1">
      <c r="A374" s="3" t="s">
        <v>1111</v>
      </c>
      <c r="B374" s="2" t="s">
        <v>1112</v>
      </c>
      <c r="C374" s="3">
        <v>2</v>
      </c>
      <c r="D374" s="3">
        <v>12</v>
      </c>
      <c r="E374" s="3">
        <v>4</v>
      </c>
      <c r="F374" s="3" t="s">
        <v>1055</v>
      </c>
      <c r="G374" s="2" t="s">
        <v>1056</v>
      </c>
      <c r="H374" s="3" t="s">
        <v>1079</v>
      </c>
      <c r="I374" s="2" t="s">
        <v>1080</v>
      </c>
      <c r="J374" s="3" t="s">
        <v>1109</v>
      </c>
      <c r="K374" s="2" t="s">
        <v>1110</v>
      </c>
      <c r="L374" s="4" t="s">
        <v>25</v>
      </c>
    </row>
    <row r="375" spans="1:12" ht="25.5" customHeight="1">
      <c r="A375" s="3" t="s">
        <v>1113</v>
      </c>
      <c r="B375" s="2" t="s">
        <v>1114</v>
      </c>
      <c r="C375" s="3">
        <v>2</v>
      </c>
      <c r="D375" s="3">
        <v>12</v>
      </c>
      <c r="E375" s="3">
        <v>4</v>
      </c>
      <c r="F375" s="3" t="s">
        <v>1055</v>
      </c>
      <c r="G375" s="2" t="s">
        <v>1056</v>
      </c>
      <c r="H375" s="3" t="s">
        <v>1079</v>
      </c>
      <c r="I375" s="2" t="s">
        <v>1080</v>
      </c>
      <c r="J375" s="3" t="s">
        <v>1109</v>
      </c>
      <c r="K375" s="2" t="s">
        <v>1110</v>
      </c>
      <c r="L375" s="4" t="s">
        <v>25</v>
      </c>
    </row>
    <row r="376" spans="1:12" ht="25.5" customHeight="1">
      <c r="A376" s="3" t="s">
        <v>1115</v>
      </c>
      <c r="B376" s="2" t="s">
        <v>1116</v>
      </c>
      <c r="C376" s="3">
        <v>2</v>
      </c>
      <c r="D376" s="3">
        <v>12</v>
      </c>
      <c r="E376" s="3">
        <v>4</v>
      </c>
      <c r="F376" s="3" t="s">
        <v>1055</v>
      </c>
      <c r="G376" s="2" t="s">
        <v>1056</v>
      </c>
      <c r="H376" s="3" t="s">
        <v>1079</v>
      </c>
      <c r="I376" s="2" t="s">
        <v>1080</v>
      </c>
      <c r="J376" s="3" t="s">
        <v>1109</v>
      </c>
      <c r="K376" s="2" t="s">
        <v>1110</v>
      </c>
      <c r="L376" s="4" t="s">
        <v>25</v>
      </c>
    </row>
    <row r="377" spans="1:12" ht="25.5" customHeight="1">
      <c r="A377" s="3" t="s">
        <v>1117</v>
      </c>
      <c r="B377" s="2" t="s">
        <v>1118</v>
      </c>
      <c r="C377" s="3">
        <v>2</v>
      </c>
      <c r="D377" s="3">
        <v>12</v>
      </c>
      <c r="E377" s="3">
        <v>4</v>
      </c>
      <c r="F377" s="3" t="s">
        <v>1055</v>
      </c>
      <c r="G377" s="2" t="s">
        <v>1056</v>
      </c>
      <c r="H377" s="3" t="s">
        <v>1079</v>
      </c>
      <c r="I377" s="2" t="s">
        <v>1080</v>
      </c>
      <c r="J377" s="3" t="s">
        <v>1109</v>
      </c>
      <c r="K377" s="2" t="s">
        <v>1110</v>
      </c>
      <c r="L377" s="4" t="s">
        <v>25</v>
      </c>
    </row>
    <row r="378" spans="1:12" ht="25.5" customHeight="1">
      <c r="A378" s="3" t="s">
        <v>1119</v>
      </c>
      <c r="B378" s="2" t="s">
        <v>1120</v>
      </c>
      <c r="C378" s="3">
        <v>2</v>
      </c>
      <c r="D378" s="3">
        <v>12</v>
      </c>
      <c r="E378" s="3">
        <v>4</v>
      </c>
      <c r="F378" s="3" t="s">
        <v>1055</v>
      </c>
      <c r="G378" s="2" t="s">
        <v>1056</v>
      </c>
      <c r="H378" s="3" t="s">
        <v>1079</v>
      </c>
      <c r="I378" s="2" t="s">
        <v>1080</v>
      </c>
      <c r="J378" s="3" t="s">
        <v>1109</v>
      </c>
      <c r="K378" s="2" t="s">
        <v>1110</v>
      </c>
      <c r="L378" s="4" t="s">
        <v>25</v>
      </c>
    </row>
    <row r="379" spans="1:12" ht="25.5" customHeight="1">
      <c r="A379" s="3" t="s">
        <v>1121</v>
      </c>
      <c r="B379" s="2" t="s">
        <v>1122</v>
      </c>
      <c r="C379" s="3">
        <v>2</v>
      </c>
      <c r="D379" s="3">
        <v>12</v>
      </c>
      <c r="E379" s="3">
        <v>4</v>
      </c>
      <c r="F379" s="3" t="s">
        <v>1055</v>
      </c>
      <c r="G379" s="2" t="s">
        <v>1056</v>
      </c>
      <c r="H379" s="3" t="s">
        <v>1079</v>
      </c>
      <c r="I379" s="2" t="s">
        <v>1080</v>
      </c>
      <c r="J379" s="3" t="s">
        <v>1109</v>
      </c>
      <c r="K379" s="2" t="s">
        <v>1110</v>
      </c>
      <c r="L379" s="4" t="s">
        <v>25</v>
      </c>
    </row>
    <row r="380" spans="1:12" ht="25.5" customHeight="1">
      <c r="A380" s="3" t="s">
        <v>1123</v>
      </c>
      <c r="B380" s="2" t="s">
        <v>1124</v>
      </c>
      <c r="C380" s="3">
        <v>2</v>
      </c>
      <c r="D380" s="3">
        <v>12</v>
      </c>
      <c r="E380" s="3">
        <v>4</v>
      </c>
      <c r="F380" s="3" t="s">
        <v>1055</v>
      </c>
      <c r="G380" s="2" t="s">
        <v>1056</v>
      </c>
      <c r="H380" s="3" t="s">
        <v>1079</v>
      </c>
      <c r="I380" s="2" t="s">
        <v>1080</v>
      </c>
      <c r="J380" s="3" t="s">
        <v>1109</v>
      </c>
      <c r="K380" s="2" t="s">
        <v>1110</v>
      </c>
      <c r="L380" s="4" t="s">
        <v>25</v>
      </c>
    </row>
    <row r="381" spans="1:12" ht="25.5" customHeight="1">
      <c r="A381" s="3" t="s">
        <v>1125</v>
      </c>
      <c r="B381" s="2" t="s">
        <v>1126</v>
      </c>
      <c r="C381" s="3">
        <v>2</v>
      </c>
      <c r="D381" s="3">
        <v>12</v>
      </c>
      <c r="E381" s="3">
        <v>4</v>
      </c>
      <c r="F381" s="3" t="s">
        <v>1055</v>
      </c>
      <c r="G381" s="2" t="s">
        <v>1056</v>
      </c>
      <c r="H381" s="3" t="s">
        <v>1079</v>
      </c>
      <c r="I381" s="2" t="s">
        <v>1080</v>
      </c>
      <c r="J381" s="3" t="s">
        <v>1127</v>
      </c>
      <c r="K381" s="2" t="s">
        <v>1128</v>
      </c>
      <c r="L381" s="4" t="s">
        <v>25</v>
      </c>
    </row>
    <row r="382" spans="1:12" ht="25.5" customHeight="1">
      <c r="A382" s="3" t="s">
        <v>1129</v>
      </c>
      <c r="B382" s="2" t="s">
        <v>1130</v>
      </c>
      <c r="C382" s="3">
        <v>2</v>
      </c>
      <c r="D382" s="3">
        <v>12</v>
      </c>
      <c r="E382" s="3">
        <v>4</v>
      </c>
      <c r="F382" s="3" t="s">
        <v>1055</v>
      </c>
      <c r="G382" s="2" t="s">
        <v>1056</v>
      </c>
      <c r="H382" s="3" t="s">
        <v>1079</v>
      </c>
      <c r="I382" s="2" t="s">
        <v>1080</v>
      </c>
      <c r="J382" s="3" t="s">
        <v>1127</v>
      </c>
      <c r="K382" s="2" t="s">
        <v>1128</v>
      </c>
      <c r="L382" s="4" t="s">
        <v>25</v>
      </c>
    </row>
    <row r="383" spans="1:12" ht="25.5" customHeight="1">
      <c r="A383" s="3" t="s">
        <v>1131</v>
      </c>
      <c r="B383" s="2" t="s">
        <v>1132</v>
      </c>
      <c r="C383" s="3">
        <v>2</v>
      </c>
      <c r="D383" s="3">
        <v>12</v>
      </c>
      <c r="E383" s="3">
        <v>4</v>
      </c>
      <c r="F383" s="3" t="s">
        <v>1055</v>
      </c>
      <c r="G383" s="2" t="s">
        <v>1056</v>
      </c>
      <c r="H383" s="3" t="s">
        <v>1079</v>
      </c>
      <c r="I383" s="2" t="s">
        <v>1080</v>
      </c>
      <c r="J383" s="3" t="s">
        <v>1127</v>
      </c>
      <c r="K383" s="2" t="s">
        <v>1128</v>
      </c>
      <c r="L383" s="4" t="s">
        <v>25</v>
      </c>
    </row>
    <row r="384" spans="1:12" ht="25.5" customHeight="1">
      <c r="A384" s="3" t="s">
        <v>1133</v>
      </c>
      <c r="B384" s="2" t="s">
        <v>1134</v>
      </c>
      <c r="C384" s="3">
        <v>2</v>
      </c>
      <c r="D384" s="3">
        <v>12</v>
      </c>
      <c r="E384" s="3">
        <v>4</v>
      </c>
      <c r="F384" s="3" t="s">
        <v>1055</v>
      </c>
      <c r="G384" s="2" t="s">
        <v>1056</v>
      </c>
      <c r="H384" s="3" t="s">
        <v>1079</v>
      </c>
      <c r="I384" s="2" t="s">
        <v>1080</v>
      </c>
      <c r="J384" s="3" t="s">
        <v>1127</v>
      </c>
      <c r="K384" s="2" t="s">
        <v>1128</v>
      </c>
      <c r="L384" s="4" t="s">
        <v>25</v>
      </c>
    </row>
    <row r="385" spans="1:12" ht="25.5" customHeight="1">
      <c r="A385" s="3" t="s">
        <v>1135</v>
      </c>
      <c r="B385" s="2" t="s">
        <v>1136</v>
      </c>
      <c r="C385" s="3">
        <v>2</v>
      </c>
      <c r="D385" s="3">
        <v>12</v>
      </c>
      <c r="E385" s="3">
        <v>4</v>
      </c>
      <c r="F385" s="3" t="s">
        <v>1055</v>
      </c>
      <c r="G385" s="2" t="s">
        <v>1056</v>
      </c>
      <c r="H385" s="3" t="s">
        <v>1079</v>
      </c>
      <c r="I385" s="2" t="s">
        <v>1080</v>
      </c>
      <c r="J385" s="3" t="s">
        <v>1127</v>
      </c>
      <c r="K385" s="2" t="s">
        <v>1128</v>
      </c>
      <c r="L385" s="4" t="s">
        <v>25</v>
      </c>
    </row>
    <row r="386" spans="1:12" ht="25.5" customHeight="1">
      <c r="A386" s="3" t="s">
        <v>1137</v>
      </c>
      <c r="B386" s="2" t="s">
        <v>1138</v>
      </c>
      <c r="C386" s="3">
        <v>2</v>
      </c>
      <c r="D386" s="3">
        <v>12</v>
      </c>
      <c r="E386" s="3">
        <v>4</v>
      </c>
      <c r="F386" s="3" t="s">
        <v>1055</v>
      </c>
      <c r="G386" s="2" t="s">
        <v>1056</v>
      </c>
      <c r="H386" s="3" t="s">
        <v>1079</v>
      </c>
      <c r="I386" s="2" t="s">
        <v>1080</v>
      </c>
      <c r="J386" s="3" t="s">
        <v>1127</v>
      </c>
      <c r="K386" s="2" t="s">
        <v>1128</v>
      </c>
      <c r="L386" s="4" t="s">
        <v>25</v>
      </c>
    </row>
    <row r="387" spans="1:12" ht="25.5" customHeight="1">
      <c r="A387" s="3" t="s">
        <v>1139</v>
      </c>
      <c r="B387" s="2" t="s">
        <v>1140</v>
      </c>
      <c r="C387" s="3">
        <v>2</v>
      </c>
      <c r="D387" s="3">
        <v>12</v>
      </c>
      <c r="E387" s="3">
        <v>4</v>
      </c>
      <c r="F387" s="3" t="s">
        <v>1055</v>
      </c>
      <c r="G387" s="2" t="s">
        <v>1056</v>
      </c>
      <c r="H387" s="3" t="s">
        <v>1079</v>
      </c>
      <c r="I387" s="2" t="s">
        <v>1080</v>
      </c>
      <c r="J387" s="3" t="s">
        <v>1127</v>
      </c>
      <c r="K387" s="2" t="s">
        <v>1128</v>
      </c>
      <c r="L387" s="4" t="s">
        <v>25</v>
      </c>
    </row>
    <row r="388" spans="1:12" ht="25.5" customHeight="1">
      <c r="A388" s="3" t="s">
        <v>1141</v>
      </c>
      <c r="B388" s="2" t="s">
        <v>1142</v>
      </c>
      <c r="C388" s="3">
        <v>2</v>
      </c>
      <c r="D388" s="3">
        <v>12</v>
      </c>
      <c r="E388" s="3">
        <v>4</v>
      </c>
      <c r="F388" s="3" t="s">
        <v>1055</v>
      </c>
      <c r="G388" s="2" t="s">
        <v>1056</v>
      </c>
      <c r="H388" s="3" t="s">
        <v>1079</v>
      </c>
      <c r="I388" s="2" t="s">
        <v>1080</v>
      </c>
      <c r="J388" s="3" t="s">
        <v>1127</v>
      </c>
      <c r="K388" s="2" t="s">
        <v>1128</v>
      </c>
      <c r="L388" s="4" t="s">
        <v>25</v>
      </c>
    </row>
    <row r="389" spans="1:12" ht="25.5" customHeight="1">
      <c r="A389" s="3" t="s">
        <v>1143</v>
      </c>
      <c r="B389" s="2" t="s">
        <v>1144</v>
      </c>
      <c r="C389" s="3">
        <v>3</v>
      </c>
      <c r="D389" s="3">
        <v>16</v>
      </c>
      <c r="E389" s="3">
        <v>8</v>
      </c>
      <c r="F389" s="3" t="s">
        <v>1055</v>
      </c>
      <c r="G389" s="2" t="s">
        <v>1056</v>
      </c>
      <c r="H389" s="3" t="s">
        <v>1079</v>
      </c>
      <c r="I389" s="2" t="s">
        <v>1080</v>
      </c>
      <c r="J389" s="3" t="s">
        <v>1145</v>
      </c>
      <c r="K389" s="2" t="s">
        <v>1146</v>
      </c>
      <c r="L389" s="4" t="s">
        <v>25</v>
      </c>
    </row>
    <row r="390" spans="1:12" ht="25.5" customHeight="1">
      <c r="A390" s="3" t="s">
        <v>1147</v>
      </c>
      <c r="B390" s="2" t="s">
        <v>1148</v>
      </c>
      <c r="C390" s="3">
        <v>3</v>
      </c>
      <c r="D390" s="3">
        <v>16</v>
      </c>
      <c r="E390" s="3">
        <v>8</v>
      </c>
      <c r="F390" s="3" t="s">
        <v>1055</v>
      </c>
      <c r="G390" s="2" t="s">
        <v>1056</v>
      </c>
      <c r="H390" s="3" t="s">
        <v>1079</v>
      </c>
      <c r="I390" s="2" t="s">
        <v>1080</v>
      </c>
      <c r="J390" s="3" t="s">
        <v>1145</v>
      </c>
      <c r="K390" s="2" t="s">
        <v>1146</v>
      </c>
      <c r="L390" s="4" t="s">
        <v>25</v>
      </c>
    </row>
    <row r="391" spans="1:12" ht="25.5" customHeight="1">
      <c r="A391" s="3" t="s">
        <v>1149</v>
      </c>
      <c r="B391" s="2" t="s">
        <v>1150</v>
      </c>
      <c r="C391" s="3">
        <v>3</v>
      </c>
      <c r="D391" s="3">
        <v>16</v>
      </c>
      <c r="E391" s="3">
        <v>8</v>
      </c>
      <c r="F391" s="3" t="s">
        <v>1055</v>
      </c>
      <c r="G391" s="2" t="s">
        <v>1056</v>
      </c>
      <c r="H391" s="3" t="s">
        <v>1079</v>
      </c>
      <c r="I391" s="2" t="s">
        <v>1080</v>
      </c>
      <c r="J391" s="3" t="s">
        <v>1151</v>
      </c>
      <c r="K391" s="2" t="s">
        <v>1152</v>
      </c>
      <c r="L391" s="4" t="s">
        <v>25</v>
      </c>
    </row>
    <row r="392" spans="1:12" ht="25.5" customHeight="1">
      <c r="A392" s="3" t="s">
        <v>1153</v>
      </c>
      <c r="B392" s="2" t="s">
        <v>1154</v>
      </c>
      <c r="C392" s="3">
        <v>3</v>
      </c>
      <c r="D392" s="3">
        <v>16</v>
      </c>
      <c r="E392" s="3">
        <v>8</v>
      </c>
      <c r="F392" s="3" t="s">
        <v>1055</v>
      </c>
      <c r="G392" s="2" t="s">
        <v>1056</v>
      </c>
      <c r="H392" s="3" t="s">
        <v>1079</v>
      </c>
      <c r="I392" s="2" t="s">
        <v>1080</v>
      </c>
      <c r="J392" s="3" t="s">
        <v>1151</v>
      </c>
      <c r="K392" s="2" t="s">
        <v>1152</v>
      </c>
      <c r="L392" s="4" t="s">
        <v>25</v>
      </c>
    </row>
    <row r="393" spans="1:12" ht="25.5" customHeight="1">
      <c r="A393" s="3" t="s">
        <v>1155</v>
      </c>
      <c r="B393" s="2" t="s">
        <v>1156</v>
      </c>
      <c r="C393" s="3">
        <v>3</v>
      </c>
      <c r="D393" s="3">
        <v>16</v>
      </c>
      <c r="E393" s="3">
        <v>8</v>
      </c>
      <c r="F393" s="3" t="s">
        <v>1055</v>
      </c>
      <c r="G393" s="2" t="s">
        <v>1056</v>
      </c>
      <c r="H393" s="3" t="s">
        <v>1079</v>
      </c>
      <c r="I393" s="2" t="s">
        <v>1080</v>
      </c>
      <c r="J393" s="3" t="s">
        <v>1151</v>
      </c>
      <c r="K393" s="2" t="s">
        <v>1152</v>
      </c>
      <c r="L393" s="4" t="s">
        <v>25</v>
      </c>
    </row>
    <row r="394" spans="1:12" ht="25.5" customHeight="1">
      <c r="A394" s="3" t="s">
        <v>1157</v>
      </c>
      <c r="B394" s="2" t="s">
        <v>1158</v>
      </c>
      <c r="C394" s="3">
        <v>3</v>
      </c>
      <c r="D394" s="3">
        <v>16</v>
      </c>
      <c r="E394" s="3">
        <v>8</v>
      </c>
      <c r="F394" s="3" t="s">
        <v>1055</v>
      </c>
      <c r="G394" s="2" t="s">
        <v>1056</v>
      </c>
      <c r="H394" s="3" t="s">
        <v>1079</v>
      </c>
      <c r="I394" s="2" t="s">
        <v>1080</v>
      </c>
      <c r="J394" s="3" t="s">
        <v>1151</v>
      </c>
      <c r="K394" s="2" t="s">
        <v>1152</v>
      </c>
      <c r="L394" s="4" t="s">
        <v>25</v>
      </c>
    </row>
    <row r="395" spans="1:12" ht="25.5" customHeight="1">
      <c r="A395" s="3" t="s">
        <v>1159</v>
      </c>
      <c r="B395" s="2" t="s">
        <v>1160</v>
      </c>
      <c r="C395" s="3">
        <v>3</v>
      </c>
      <c r="D395" s="3">
        <v>16</v>
      </c>
      <c r="E395" s="3">
        <v>8</v>
      </c>
      <c r="F395" s="3" t="s">
        <v>1055</v>
      </c>
      <c r="G395" s="2" t="s">
        <v>1056</v>
      </c>
      <c r="H395" s="3" t="s">
        <v>1079</v>
      </c>
      <c r="I395" s="2" t="s">
        <v>1080</v>
      </c>
      <c r="J395" s="3" t="s">
        <v>1151</v>
      </c>
      <c r="K395" s="2" t="s">
        <v>1152</v>
      </c>
      <c r="L395" s="4" t="s">
        <v>25</v>
      </c>
    </row>
    <row r="396" spans="1:12" ht="25.5" customHeight="1">
      <c r="A396" s="3" t="s">
        <v>1161</v>
      </c>
      <c r="B396" s="2" t="s">
        <v>1162</v>
      </c>
      <c r="C396" s="3">
        <v>3</v>
      </c>
      <c r="D396" s="3">
        <v>16</v>
      </c>
      <c r="E396" s="3">
        <v>8</v>
      </c>
      <c r="F396" s="3" t="s">
        <v>1055</v>
      </c>
      <c r="G396" s="2" t="s">
        <v>1056</v>
      </c>
      <c r="H396" s="3" t="s">
        <v>1079</v>
      </c>
      <c r="I396" s="2" t="s">
        <v>1080</v>
      </c>
      <c r="J396" s="3" t="s">
        <v>1151</v>
      </c>
      <c r="K396" s="2" t="s">
        <v>1152</v>
      </c>
      <c r="L396" s="4" t="s">
        <v>25</v>
      </c>
    </row>
    <row r="397" spans="1:12" ht="25.5" customHeight="1">
      <c r="A397" s="3" t="s">
        <v>1163</v>
      </c>
      <c r="B397" s="2" t="s">
        <v>1164</v>
      </c>
      <c r="C397" s="3">
        <v>3</v>
      </c>
      <c r="D397" s="3">
        <v>16</v>
      </c>
      <c r="E397" s="3">
        <v>8</v>
      </c>
      <c r="F397" s="3" t="s">
        <v>1055</v>
      </c>
      <c r="G397" s="2" t="s">
        <v>1056</v>
      </c>
      <c r="H397" s="3" t="s">
        <v>1079</v>
      </c>
      <c r="I397" s="2" t="s">
        <v>1080</v>
      </c>
      <c r="J397" s="3" t="s">
        <v>1165</v>
      </c>
      <c r="K397" s="2" t="s">
        <v>1166</v>
      </c>
      <c r="L397" s="4" t="s">
        <v>25</v>
      </c>
    </row>
    <row r="398" spans="1:12" ht="25.5" customHeight="1">
      <c r="A398" s="3" t="s">
        <v>1167</v>
      </c>
      <c r="B398" s="2" t="s">
        <v>1168</v>
      </c>
      <c r="C398" s="3">
        <v>3</v>
      </c>
      <c r="D398" s="3">
        <v>16</v>
      </c>
      <c r="E398" s="3">
        <v>8</v>
      </c>
      <c r="F398" s="3" t="s">
        <v>1055</v>
      </c>
      <c r="G398" s="2" t="s">
        <v>1056</v>
      </c>
      <c r="H398" s="3" t="s">
        <v>1079</v>
      </c>
      <c r="I398" s="2" t="s">
        <v>1080</v>
      </c>
      <c r="J398" s="3" t="s">
        <v>1165</v>
      </c>
      <c r="K398" s="2" t="s">
        <v>1166</v>
      </c>
      <c r="L398" s="4" t="s">
        <v>25</v>
      </c>
    </row>
    <row r="399" spans="1:12" ht="25.5" customHeight="1">
      <c r="A399" s="3" t="s">
        <v>1169</v>
      </c>
      <c r="B399" s="2" t="s">
        <v>1170</v>
      </c>
      <c r="C399" s="3">
        <v>3</v>
      </c>
      <c r="D399" s="3">
        <v>16</v>
      </c>
      <c r="E399" s="3">
        <v>8</v>
      </c>
      <c r="F399" s="3" t="s">
        <v>1055</v>
      </c>
      <c r="G399" s="2" t="s">
        <v>1056</v>
      </c>
      <c r="H399" s="3" t="s">
        <v>1079</v>
      </c>
      <c r="I399" s="2" t="s">
        <v>1080</v>
      </c>
      <c r="J399" s="3" t="s">
        <v>1165</v>
      </c>
      <c r="K399" s="2" t="s">
        <v>1166</v>
      </c>
      <c r="L399" s="4" t="s">
        <v>25</v>
      </c>
    </row>
    <row r="400" spans="1:12" ht="25.5" customHeight="1">
      <c r="A400" s="3" t="s">
        <v>1171</v>
      </c>
      <c r="B400" s="2" t="s">
        <v>1172</v>
      </c>
      <c r="C400" s="3">
        <v>3</v>
      </c>
      <c r="D400" s="3">
        <v>16</v>
      </c>
      <c r="E400" s="3">
        <v>8</v>
      </c>
      <c r="F400" s="3" t="s">
        <v>1055</v>
      </c>
      <c r="G400" s="2" t="s">
        <v>1056</v>
      </c>
      <c r="H400" s="3" t="s">
        <v>1079</v>
      </c>
      <c r="I400" s="2" t="s">
        <v>1080</v>
      </c>
      <c r="J400" s="3" t="s">
        <v>1165</v>
      </c>
      <c r="K400" s="2" t="s">
        <v>1166</v>
      </c>
      <c r="L400" s="4" t="s">
        <v>25</v>
      </c>
    </row>
    <row r="401" spans="1:12" ht="25.5" customHeight="1">
      <c r="A401" s="3" t="s">
        <v>1173</v>
      </c>
      <c r="B401" s="2" t="s">
        <v>1174</v>
      </c>
      <c r="C401" s="3">
        <v>3</v>
      </c>
      <c r="D401" s="3">
        <v>16</v>
      </c>
      <c r="E401" s="3">
        <v>8</v>
      </c>
      <c r="F401" s="3" t="s">
        <v>1055</v>
      </c>
      <c r="G401" s="2" t="s">
        <v>1056</v>
      </c>
      <c r="H401" s="3" t="s">
        <v>1079</v>
      </c>
      <c r="I401" s="2" t="s">
        <v>1080</v>
      </c>
      <c r="J401" s="3" t="s">
        <v>1165</v>
      </c>
      <c r="K401" s="2" t="s">
        <v>1166</v>
      </c>
      <c r="L401" s="4" t="s">
        <v>25</v>
      </c>
    </row>
    <row r="402" spans="1:12" ht="25.5" customHeight="1">
      <c r="A402" s="3" t="s">
        <v>1175</v>
      </c>
      <c r="B402" s="2" t="s">
        <v>1176</v>
      </c>
      <c r="C402" s="3">
        <v>3</v>
      </c>
      <c r="D402" s="3">
        <v>16</v>
      </c>
      <c r="E402" s="3">
        <v>8</v>
      </c>
      <c r="F402" s="3" t="s">
        <v>1055</v>
      </c>
      <c r="G402" s="2" t="s">
        <v>1056</v>
      </c>
      <c r="H402" s="3" t="s">
        <v>1079</v>
      </c>
      <c r="I402" s="2" t="s">
        <v>1080</v>
      </c>
      <c r="J402" s="3" t="s">
        <v>1177</v>
      </c>
      <c r="K402" s="2" t="s">
        <v>1178</v>
      </c>
      <c r="L402" s="4" t="s">
        <v>25</v>
      </c>
    </row>
    <row r="403" spans="1:12" ht="25.5" customHeight="1">
      <c r="A403" s="3" t="s">
        <v>1179</v>
      </c>
      <c r="B403" s="2" t="s">
        <v>1180</v>
      </c>
      <c r="C403" s="3">
        <v>3</v>
      </c>
      <c r="D403" s="3">
        <v>16</v>
      </c>
      <c r="E403" s="3">
        <v>8</v>
      </c>
      <c r="F403" s="3" t="s">
        <v>1055</v>
      </c>
      <c r="G403" s="2" t="s">
        <v>1056</v>
      </c>
      <c r="H403" s="3" t="s">
        <v>1079</v>
      </c>
      <c r="I403" s="2" t="s">
        <v>1080</v>
      </c>
      <c r="J403" s="3" t="s">
        <v>1177</v>
      </c>
      <c r="K403" s="2" t="s">
        <v>1178</v>
      </c>
      <c r="L403" s="4" t="s">
        <v>25</v>
      </c>
    </row>
    <row r="404" spans="1:12" ht="25.5" customHeight="1">
      <c r="A404" s="3" t="s">
        <v>1181</v>
      </c>
      <c r="B404" s="2" t="s">
        <v>1182</v>
      </c>
      <c r="C404" s="3">
        <v>3</v>
      </c>
      <c r="D404" s="3">
        <v>16</v>
      </c>
      <c r="E404" s="3">
        <v>8</v>
      </c>
      <c r="F404" s="3" t="s">
        <v>1055</v>
      </c>
      <c r="G404" s="2" t="s">
        <v>1056</v>
      </c>
      <c r="H404" s="3" t="s">
        <v>1079</v>
      </c>
      <c r="I404" s="2" t="s">
        <v>1080</v>
      </c>
      <c r="J404" s="3" t="s">
        <v>1177</v>
      </c>
      <c r="K404" s="2" t="s">
        <v>1178</v>
      </c>
      <c r="L404" s="4" t="s">
        <v>25</v>
      </c>
    </row>
    <row r="405" spans="1:12" ht="25.5" customHeight="1">
      <c r="A405" s="3" t="s">
        <v>1183</v>
      </c>
      <c r="B405" s="2" t="s">
        <v>1184</v>
      </c>
      <c r="C405" s="3">
        <v>3</v>
      </c>
      <c r="D405" s="3">
        <v>16</v>
      </c>
      <c r="E405" s="3">
        <v>8</v>
      </c>
      <c r="F405" s="3" t="s">
        <v>1055</v>
      </c>
      <c r="G405" s="2" t="s">
        <v>1056</v>
      </c>
      <c r="H405" s="3" t="s">
        <v>1079</v>
      </c>
      <c r="I405" s="2" t="s">
        <v>1080</v>
      </c>
      <c r="J405" s="3" t="s">
        <v>1177</v>
      </c>
      <c r="K405" s="2" t="s">
        <v>1178</v>
      </c>
      <c r="L405" s="4" t="s">
        <v>25</v>
      </c>
    </row>
    <row r="406" spans="1:12" ht="25.5" customHeight="1">
      <c r="A406" s="3" t="s">
        <v>1185</v>
      </c>
      <c r="B406" s="2" t="s">
        <v>1186</v>
      </c>
      <c r="C406" s="3">
        <v>3</v>
      </c>
      <c r="D406" s="3">
        <v>16</v>
      </c>
      <c r="E406" s="3">
        <v>8</v>
      </c>
      <c r="F406" s="3" t="s">
        <v>1055</v>
      </c>
      <c r="G406" s="2" t="s">
        <v>1056</v>
      </c>
      <c r="H406" s="3" t="s">
        <v>1079</v>
      </c>
      <c r="I406" s="2" t="s">
        <v>1080</v>
      </c>
      <c r="J406" s="3" t="s">
        <v>1177</v>
      </c>
      <c r="K406" s="2" t="s">
        <v>1178</v>
      </c>
      <c r="L406" s="4" t="s">
        <v>25</v>
      </c>
    </row>
    <row r="407" spans="1:12" ht="25.5" customHeight="1">
      <c r="A407" s="3" t="s">
        <v>1187</v>
      </c>
      <c r="B407" s="2" t="s">
        <v>1188</v>
      </c>
      <c r="C407" s="3">
        <v>3</v>
      </c>
      <c r="D407" s="3">
        <v>16</v>
      </c>
      <c r="E407" s="3">
        <v>8</v>
      </c>
      <c r="F407" s="3" t="s">
        <v>1055</v>
      </c>
      <c r="G407" s="2" t="s">
        <v>1056</v>
      </c>
      <c r="H407" s="3" t="s">
        <v>1079</v>
      </c>
      <c r="I407" s="2" t="s">
        <v>1080</v>
      </c>
      <c r="J407" s="3" t="s">
        <v>1177</v>
      </c>
      <c r="K407" s="2" t="s">
        <v>1178</v>
      </c>
      <c r="L407" s="4" t="s">
        <v>25</v>
      </c>
    </row>
    <row r="408" spans="1:12" ht="25.5" customHeight="1">
      <c r="A408" s="3" t="s">
        <v>1189</v>
      </c>
      <c r="B408" s="2" t="s">
        <v>1190</v>
      </c>
      <c r="C408" s="3">
        <v>3</v>
      </c>
      <c r="D408" s="3">
        <v>16</v>
      </c>
      <c r="E408" s="3">
        <v>8</v>
      </c>
      <c r="F408" s="3" t="s">
        <v>1055</v>
      </c>
      <c r="G408" s="2" t="s">
        <v>1056</v>
      </c>
      <c r="H408" s="3" t="s">
        <v>1079</v>
      </c>
      <c r="I408" s="2" t="s">
        <v>1080</v>
      </c>
      <c r="J408" s="3" t="s">
        <v>1177</v>
      </c>
      <c r="K408" s="2" t="s">
        <v>1178</v>
      </c>
      <c r="L408" s="4" t="s">
        <v>25</v>
      </c>
    </row>
    <row r="409" spans="1:12" ht="25.5" customHeight="1">
      <c r="A409" s="3" t="s">
        <v>1191</v>
      </c>
      <c r="B409" s="2" t="s">
        <v>1192</v>
      </c>
      <c r="C409" s="3">
        <v>3</v>
      </c>
      <c r="D409" s="3">
        <v>16</v>
      </c>
      <c r="E409" s="3">
        <v>8</v>
      </c>
      <c r="F409" s="3" t="s">
        <v>1055</v>
      </c>
      <c r="G409" s="2" t="s">
        <v>1056</v>
      </c>
      <c r="H409" s="3" t="s">
        <v>1079</v>
      </c>
      <c r="I409" s="2" t="s">
        <v>1080</v>
      </c>
      <c r="J409" s="3" t="s">
        <v>1177</v>
      </c>
      <c r="K409" s="2" t="s">
        <v>1178</v>
      </c>
      <c r="L409" s="4" t="s">
        <v>25</v>
      </c>
    </row>
    <row r="410" spans="1:12" ht="25.5" customHeight="1">
      <c r="A410" s="3" t="s">
        <v>1193</v>
      </c>
      <c r="B410" s="2" t="s">
        <v>1194</v>
      </c>
      <c r="C410" s="3">
        <v>2</v>
      </c>
      <c r="D410" s="3">
        <v>12</v>
      </c>
      <c r="E410" s="3">
        <v>4</v>
      </c>
      <c r="F410" s="3" t="s">
        <v>1055</v>
      </c>
      <c r="G410" s="2" t="s">
        <v>1056</v>
      </c>
      <c r="H410" s="3" t="s">
        <v>1079</v>
      </c>
      <c r="I410" s="2" t="s">
        <v>1080</v>
      </c>
      <c r="J410" s="3" t="s">
        <v>1195</v>
      </c>
      <c r="K410" s="2" t="s">
        <v>1196</v>
      </c>
      <c r="L410" s="4" t="s">
        <v>25</v>
      </c>
    </row>
    <row r="411" spans="1:12" ht="25.5" customHeight="1">
      <c r="A411" s="3" t="s">
        <v>1197</v>
      </c>
      <c r="B411" s="2" t="s">
        <v>1198</v>
      </c>
      <c r="C411" s="3">
        <v>2</v>
      </c>
      <c r="D411" s="3">
        <v>12</v>
      </c>
      <c r="E411" s="3">
        <v>4</v>
      </c>
      <c r="F411" s="3" t="s">
        <v>1055</v>
      </c>
      <c r="G411" s="2" t="s">
        <v>1056</v>
      </c>
      <c r="H411" s="3" t="s">
        <v>1079</v>
      </c>
      <c r="I411" s="2" t="s">
        <v>1080</v>
      </c>
      <c r="J411" s="3" t="s">
        <v>1195</v>
      </c>
      <c r="K411" s="2" t="s">
        <v>1196</v>
      </c>
      <c r="L411" s="4" t="s">
        <v>25</v>
      </c>
    </row>
    <row r="412" spans="1:12" ht="25.5" customHeight="1">
      <c r="A412" s="3" t="s">
        <v>1199</v>
      </c>
      <c r="B412" s="2" t="s">
        <v>1200</v>
      </c>
      <c r="C412" s="3">
        <v>2</v>
      </c>
      <c r="D412" s="3">
        <v>12</v>
      </c>
      <c r="E412" s="3">
        <v>4</v>
      </c>
      <c r="F412" s="3" t="s">
        <v>1055</v>
      </c>
      <c r="G412" s="2" t="s">
        <v>1056</v>
      </c>
      <c r="H412" s="3" t="s">
        <v>1079</v>
      </c>
      <c r="I412" s="2" t="s">
        <v>1080</v>
      </c>
      <c r="J412" s="3" t="s">
        <v>1195</v>
      </c>
      <c r="K412" s="2" t="s">
        <v>1196</v>
      </c>
      <c r="L412" s="4" t="s">
        <v>25</v>
      </c>
    </row>
    <row r="413" spans="1:12" ht="25.5" customHeight="1">
      <c r="A413" s="3" t="s">
        <v>1201</v>
      </c>
      <c r="B413" s="2" t="s">
        <v>1202</v>
      </c>
      <c r="C413" s="3">
        <v>2</v>
      </c>
      <c r="D413" s="3">
        <v>12</v>
      </c>
      <c r="E413" s="3">
        <v>4</v>
      </c>
      <c r="F413" s="3" t="s">
        <v>1055</v>
      </c>
      <c r="G413" s="2" t="s">
        <v>1056</v>
      </c>
      <c r="H413" s="3" t="s">
        <v>1203</v>
      </c>
      <c r="I413" s="2" t="s">
        <v>1204</v>
      </c>
      <c r="J413" s="3" t="s">
        <v>1205</v>
      </c>
      <c r="K413" s="2" t="s">
        <v>1206</v>
      </c>
      <c r="L413" s="4" t="s">
        <v>25</v>
      </c>
    </row>
    <row r="414" spans="1:12" ht="25.5" customHeight="1">
      <c r="A414" s="3" t="s">
        <v>1207</v>
      </c>
      <c r="B414" s="2" t="s">
        <v>1208</v>
      </c>
      <c r="C414" s="3">
        <v>2</v>
      </c>
      <c r="D414" s="3">
        <v>12</v>
      </c>
      <c r="E414" s="3">
        <v>4</v>
      </c>
      <c r="F414" s="3" t="s">
        <v>1055</v>
      </c>
      <c r="G414" s="2" t="s">
        <v>1056</v>
      </c>
      <c r="H414" s="3" t="s">
        <v>1203</v>
      </c>
      <c r="I414" s="2" t="s">
        <v>1204</v>
      </c>
      <c r="J414" s="3" t="s">
        <v>1205</v>
      </c>
      <c r="K414" s="2" t="s">
        <v>1206</v>
      </c>
      <c r="L414" s="4" t="s">
        <v>25</v>
      </c>
    </row>
    <row r="415" spans="1:12" ht="25.5" customHeight="1">
      <c r="A415" s="3" t="s">
        <v>1209</v>
      </c>
      <c r="B415" s="2" t="s">
        <v>1210</v>
      </c>
      <c r="C415" s="3">
        <v>2</v>
      </c>
      <c r="D415" s="3">
        <v>12</v>
      </c>
      <c r="E415" s="3">
        <v>4</v>
      </c>
      <c r="F415" s="3" t="s">
        <v>1055</v>
      </c>
      <c r="G415" s="2" t="s">
        <v>1056</v>
      </c>
      <c r="H415" s="3" t="s">
        <v>1203</v>
      </c>
      <c r="I415" s="2" t="s">
        <v>1204</v>
      </c>
      <c r="J415" s="3" t="s">
        <v>1205</v>
      </c>
      <c r="K415" s="2" t="s">
        <v>1206</v>
      </c>
      <c r="L415" s="4" t="s">
        <v>25</v>
      </c>
    </row>
    <row r="416" spans="1:12" ht="25.5" customHeight="1">
      <c r="A416" s="3" t="s">
        <v>1211</v>
      </c>
      <c r="B416" s="2" t="s">
        <v>1212</v>
      </c>
      <c r="C416" s="3">
        <v>2</v>
      </c>
      <c r="D416" s="3">
        <v>12</v>
      </c>
      <c r="E416" s="3">
        <v>4</v>
      </c>
      <c r="F416" s="3" t="s">
        <v>1055</v>
      </c>
      <c r="G416" s="2" t="s">
        <v>1056</v>
      </c>
      <c r="H416" s="3" t="s">
        <v>1203</v>
      </c>
      <c r="I416" s="2" t="s">
        <v>1204</v>
      </c>
      <c r="J416" s="3" t="s">
        <v>1213</v>
      </c>
      <c r="K416" s="2" t="s">
        <v>1214</v>
      </c>
      <c r="L416" s="4" t="s">
        <v>25</v>
      </c>
    </row>
    <row r="417" spans="1:12" ht="25.5" customHeight="1">
      <c r="A417" s="3" t="s">
        <v>1215</v>
      </c>
      <c r="B417" s="2" t="s">
        <v>1216</v>
      </c>
      <c r="C417" s="3">
        <v>3</v>
      </c>
      <c r="D417" s="3">
        <v>16</v>
      </c>
      <c r="E417" s="3">
        <v>8</v>
      </c>
      <c r="F417" s="3" t="s">
        <v>1055</v>
      </c>
      <c r="G417" s="2" t="s">
        <v>1056</v>
      </c>
      <c r="H417" s="3" t="s">
        <v>1203</v>
      </c>
      <c r="I417" s="2" t="s">
        <v>1204</v>
      </c>
      <c r="J417" s="3" t="s">
        <v>1213</v>
      </c>
      <c r="K417" s="2" t="s">
        <v>1214</v>
      </c>
      <c r="L417" s="4" t="s">
        <v>25</v>
      </c>
    </row>
    <row r="418" spans="1:12" ht="25.5" customHeight="1">
      <c r="A418" s="3" t="s">
        <v>1217</v>
      </c>
      <c r="B418" s="2" t="s">
        <v>1218</v>
      </c>
      <c r="C418" s="3">
        <v>2</v>
      </c>
      <c r="D418" s="3">
        <v>12</v>
      </c>
      <c r="E418" s="3">
        <v>4</v>
      </c>
      <c r="F418" s="3" t="s">
        <v>1055</v>
      </c>
      <c r="G418" s="2" t="s">
        <v>1056</v>
      </c>
      <c r="H418" s="3" t="s">
        <v>1203</v>
      </c>
      <c r="I418" s="2" t="s">
        <v>1204</v>
      </c>
      <c r="J418" s="3" t="s">
        <v>1213</v>
      </c>
      <c r="K418" s="2" t="s">
        <v>1214</v>
      </c>
      <c r="L418" s="4" t="s">
        <v>25</v>
      </c>
    </row>
    <row r="419" spans="1:12" ht="25.5" customHeight="1">
      <c r="A419" s="3" t="s">
        <v>1219</v>
      </c>
      <c r="B419" s="2" t="s">
        <v>1220</v>
      </c>
      <c r="C419" s="3">
        <v>2</v>
      </c>
      <c r="D419" s="3">
        <v>12</v>
      </c>
      <c r="E419" s="3">
        <v>4</v>
      </c>
      <c r="F419" s="3" t="s">
        <v>1055</v>
      </c>
      <c r="G419" s="2" t="s">
        <v>1056</v>
      </c>
      <c r="H419" s="3" t="s">
        <v>1203</v>
      </c>
      <c r="I419" s="2" t="s">
        <v>1204</v>
      </c>
      <c r="J419" s="3" t="s">
        <v>1213</v>
      </c>
      <c r="K419" s="2" t="s">
        <v>1214</v>
      </c>
      <c r="L419" s="4" t="s">
        <v>25</v>
      </c>
    </row>
    <row r="420" spans="1:12" ht="25.5" customHeight="1">
      <c r="A420" s="3" t="s">
        <v>1221</v>
      </c>
      <c r="B420" s="2" t="s">
        <v>1222</v>
      </c>
      <c r="C420" s="3">
        <v>2</v>
      </c>
      <c r="D420" s="3">
        <v>12</v>
      </c>
      <c r="E420" s="3">
        <v>4</v>
      </c>
      <c r="F420" s="3" t="s">
        <v>1055</v>
      </c>
      <c r="G420" s="2" t="s">
        <v>1056</v>
      </c>
      <c r="H420" s="3" t="s">
        <v>1203</v>
      </c>
      <c r="I420" s="2" t="s">
        <v>1204</v>
      </c>
      <c r="J420" s="3" t="s">
        <v>1213</v>
      </c>
      <c r="K420" s="2" t="s">
        <v>1214</v>
      </c>
      <c r="L420" s="4" t="s">
        <v>25</v>
      </c>
    </row>
    <row r="421" spans="1:12" ht="25.5" customHeight="1">
      <c r="A421" s="3" t="s">
        <v>1223</v>
      </c>
      <c r="B421" s="2" t="s">
        <v>1224</v>
      </c>
      <c r="C421" s="3">
        <v>3</v>
      </c>
      <c r="D421" s="3">
        <v>16</v>
      </c>
      <c r="E421" s="3">
        <v>8</v>
      </c>
      <c r="F421" s="3" t="s">
        <v>1055</v>
      </c>
      <c r="G421" s="2" t="s">
        <v>1056</v>
      </c>
      <c r="H421" s="3" t="s">
        <v>1203</v>
      </c>
      <c r="I421" s="2" t="s">
        <v>1204</v>
      </c>
      <c r="J421" s="3" t="s">
        <v>1225</v>
      </c>
      <c r="K421" s="2" t="s">
        <v>1224</v>
      </c>
      <c r="L421" s="4" t="s">
        <v>25</v>
      </c>
    </row>
    <row r="422" spans="1:12" ht="25.5" customHeight="1">
      <c r="A422" s="3" t="s">
        <v>1226</v>
      </c>
      <c r="B422" s="2" t="s">
        <v>1227</v>
      </c>
      <c r="C422" s="3">
        <v>3</v>
      </c>
      <c r="D422" s="3">
        <v>16</v>
      </c>
      <c r="E422" s="3">
        <v>8</v>
      </c>
      <c r="F422" s="3" t="s">
        <v>1055</v>
      </c>
      <c r="G422" s="2" t="s">
        <v>1056</v>
      </c>
      <c r="H422" s="3" t="s">
        <v>1203</v>
      </c>
      <c r="I422" s="2" t="s">
        <v>1204</v>
      </c>
      <c r="J422" s="3" t="s">
        <v>1225</v>
      </c>
      <c r="K422" s="2" t="s">
        <v>1224</v>
      </c>
      <c r="L422" s="4" t="s">
        <v>25</v>
      </c>
    </row>
    <row r="423" spans="1:12" ht="25.5" customHeight="1">
      <c r="A423" s="3" t="s">
        <v>1228</v>
      </c>
      <c r="B423" s="2" t="s">
        <v>1229</v>
      </c>
      <c r="C423" s="3">
        <v>2</v>
      </c>
      <c r="D423" s="3">
        <v>12</v>
      </c>
      <c r="E423" s="3">
        <v>4</v>
      </c>
      <c r="F423" s="3" t="s">
        <v>1055</v>
      </c>
      <c r="G423" s="2" t="s">
        <v>1056</v>
      </c>
      <c r="H423" s="3" t="s">
        <v>1203</v>
      </c>
      <c r="I423" s="2" t="s">
        <v>1204</v>
      </c>
      <c r="J423" s="3" t="s">
        <v>1230</v>
      </c>
      <c r="K423" s="2" t="s">
        <v>1231</v>
      </c>
      <c r="L423" s="4" t="s">
        <v>25</v>
      </c>
    </row>
    <row r="424" spans="1:12" ht="25.5" customHeight="1">
      <c r="A424" s="3" t="s">
        <v>1232</v>
      </c>
      <c r="B424" s="2" t="s">
        <v>1233</v>
      </c>
      <c r="C424" s="3">
        <v>1</v>
      </c>
      <c r="D424" s="3">
        <v>8</v>
      </c>
      <c r="E424" s="3">
        <v>0</v>
      </c>
      <c r="F424" s="3" t="s">
        <v>1055</v>
      </c>
      <c r="G424" s="2" t="s">
        <v>1056</v>
      </c>
      <c r="H424" s="3" t="s">
        <v>1203</v>
      </c>
      <c r="I424" s="2" t="s">
        <v>1204</v>
      </c>
      <c r="J424" s="3" t="s">
        <v>1230</v>
      </c>
      <c r="K424" s="2" t="s">
        <v>1231</v>
      </c>
      <c r="L424" s="4" t="s">
        <v>25</v>
      </c>
    </row>
    <row r="425" spans="1:12" ht="25.5" customHeight="1">
      <c r="A425" s="3" t="s">
        <v>1234</v>
      </c>
      <c r="B425" s="2" t="s">
        <v>1235</v>
      </c>
      <c r="C425" s="3">
        <v>2</v>
      </c>
      <c r="D425" s="3">
        <v>12</v>
      </c>
      <c r="E425" s="3">
        <v>4</v>
      </c>
      <c r="F425" s="3" t="s">
        <v>1055</v>
      </c>
      <c r="G425" s="2" t="s">
        <v>1056</v>
      </c>
      <c r="H425" s="3" t="s">
        <v>1203</v>
      </c>
      <c r="I425" s="2" t="s">
        <v>1204</v>
      </c>
      <c r="J425" s="3" t="s">
        <v>1230</v>
      </c>
      <c r="K425" s="2" t="s">
        <v>1231</v>
      </c>
      <c r="L425" s="4" t="s">
        <v>25</v>
      </c>
    </row>
    <row r="426" spans="1:12" ht="25.5" customHeight="1">
      <c r="A426" s="3" t="s">
        <v>1236</v>
      </c>
      <c r="B426" s="2" t="s">
        <v>1237</v>
      </c>
      <c r="C426" s="3">
        <v>2</v>
      </c>
      <c r="D426" s="3">
        <v>12</v>
      </c>
      <c r="E426" s="3">
        <v>4</v>
      </c>
      <c r="F426" s="3" t="s">
        <v>1055</v>
      </c>
      <c r="G426" s="2" t="s">
        <v>1056</v>
      </c>
      <c r="H426" s="3" t="s">
        <v>1203</v>
      </c>
      <c r="I426" s="2" t="s">
        <v>1204</v>
      </c>
      <c r="J426" s="3" t="s">
        <v>1230</v>
      </c>
      <c r="K426" s="2" t="s">
        <v>1231</v>
      </c>
      <c r="L426" s="4" t="s">
        <v>25</v>
      </c>
    </row>
    <row r="427" spans="1:12" ht="25.5" customHeight="1">
      <c r="A427" s="3" t="s">
        <v>1238</v>
      </c>
      <c r="B427" s="2" t="s">
        <v>1239</v>
      </c>
      <c r="C427" s="3">
        <v>1</v>
      </c>
      <c r="D427" s="3">
        <v>8</v>
      </c>
      <c r="E427" s="3">
        <v>0</v>
      </c>
      <c r="F427" s="3" t="s">
        <v>1055</v>
      </c>
      <c r="G427" s="2" t="s">
        <v>1056</v>
      </c>
      <c r="H427" s="3" t="s">
        <v>1203</v>
      </c>
      <c r="I427" s="2" t="s">
        <v>1204</v>
      </c>
      <c r="J427" s="3" t="s">
        <v>1240</v>
      </c>
      <c r="K427" s="2" t="s">
        <v>1241</v>
      </c>
      <c r="L427" s="4" t="s">
        <v>25</v>
      </c>
    </row>
    <row r="428" spans="1:12" ht="25.5" customHeight="1">
      <c r="A428" s="3" t="s">
        <v>1242</v>
      </c>
      <c r="B428" s="2" t="s">
        <v>1243</v>
      </c>
      <c r="C428" s="3">
        <v>1</v>
      </c>
      <c r="D428" s="3">
        <v>8</v>
      </c>
      <c r="E428" s="3">
        <v>0</v>
      </c>
      <c r="F428" s="3" t="s">
        <v>1055</v>
      </c>
      <c r="G428" s="2" t="s">
        <v>1056</v>
      </c>
      <c r="H428" s="3" t="s">
        <v>1203</v>
      </c>
      <c r="I428" s="2" t="s">
        <v>1204</v>
      </c>
      <c r="J428" s="3" t="s">
        <v>1240</v>
      </c>
      <c r="K428" s="2" t="s">
        <v>1241</v>
      </c>
      <c r="L428" s="4" t="s">
        <v>25</v>
      </c>
    </row>
    <row r="429" spans="1:12" ht="25.5" customHeight="1">
      <c r="A429" s="3" t="s">
        <v>1244</v>
      </c>
      <c r="B429" s="2" t="s">
        <v>1245</v>
      </c>
      <c r="C429" s="3">
        <v>1</v>
      </c>
      <c r="D429" s="3">
        <v>8</v>
      </c>
      <c r="E429" s="3">
        <v>0</v>
      </c>
      <c r="F429" s="3" t="s">
        <v>1055</v>
      </c>
      <c r="G429" s="2" t="s">
        <v>1056</v>
      </c>
      <c r="H429" s="3" t="s">
        <v>1203</v>
      </c>
      <c r="I429" s="2" t="s">
        <v>1204</v>
      </c>
      <c r="J429" s="3" t="s">
        <v>1240</v>
      </c>
      <c r="K429" s="2" t="s">
        <v>1241</v>
      </c>
      <c r="L429" s="4" t="s">
        <v>25</v>
      </c>
    </row>
    <row r="430" spans="1:12" ht="25.5" customHeight="1">
      <c r="A430" s="3" t="s">
        <v>1246</v>
      </c>
      <c r="B430" s="2" t="s">
        <v>1247</v>
      </c>
      <c r="C430" s="3">
        <v>1</v>
      </c>
      <c r="D430" s="3">
        <v>8</v>
      </c>
      <c r="E430" s="3">
        <v>0</v>
      </c>
      <c r="F430" s="3" t="s">
        <v>1055</v>
      </c>
      <c r="G430" s="2" t="s">
        <v>1056</v>
      </c>
      <c r="H430" s="3" t="s">
        <v>1203</v>
      </c>
      <c r="I430" s="2" t="s">
        <v>1204</v>
      </c>
      <c r="J430" s="3" t="s">
        <v>1240</v>
      </c>
      <c r="K430" s="2" t="s">
        <v>1241</v>
      </c>
      <c r="L430" s="4" t="s">
        <v>25</v>
      </c>
    </row>
    <row r="431" spans="1:12" ht="25.5" customHeight="1">
      <c r="A431" s="3" t="s">
        <v>1248</v>
      </c>
      <c r="B431" s="2" t="s">
        <v>1249</v>
      </c>
      <c r="C431" s="3">
        <v>1</v>
      </c>
      <c r="D431" s="3">
        <v>8</v>
      </c>
      <c r="E431" s="3">
        <v>0</v>
      </c>
      <c r="F431" s="3" t="s">
        <v>1055</v>
      </c>
      <c r="G431" s="2" t="s">
        <v>1056</v>
      </c>
      <c r="H431" s="3" t="s">
        <v>1203</v>
      </c>
      <c r="I431" s="2" t="s">
        <v>1204</v>
      </c>
      <c r="J431" s="3" t="s">
        <v>1240</v>
      </c>
      <c r="K431" s="2" t="s">
        <v>1241</v>
      </c>
      <c r="L431" s="4" t="s">
        <v>25</v>
      </c>
    </row>
    <row r="432" spans="1:12" ht="25.5" customHeight="1">
      <c r="A432" s="3" t="s">
        <v>1250</v>
      </c>
      <c r="B432" s="2" t="s">
        <v>1251</v>
      </c>
      <c r="C432" s="3">
        <v>1</v>
      </c>
      <c r="D432" s="3">
        <v>8</v>
      </c>
      <c r="E432" s="3">
        <v>0</v>
      </c>
      <c r="F432" s="3" t="s">
        <v>1055</v>
      </c>
      <c r="G432" s="2" t="s">
        <v>1056</v>
      </c>
      <c r="H432" s="3" t="s">
        <v>1203</v>
      </c>
      <c r="I432" s="2" t="s">
        <v>1204</v>
      </c>
      <c r="J432" s="3" t="s">
        <v>1240</v>
      </c>
      <c r="K432" s="2" t="s">
        <v>1241</v>
      </c>
      <c r="L432" s="4" t="s">
        <v>25</v>
      </c>
    </row>
    <row r="433" spans="1:12" ht="25.5" customHeight="1">
      <c r="A433" s="3" t="s">
        <v>1252</v>
      </c>
      <c r="B433" s="2" t="s">
        <v>1253</v>
      </c>
      <c r="C433" s="3">
        <v>1</v>
      </c>
      <c r="D433" s="3">
        <v>8</v>
      </c>
      <c r="E433" s="3">
        <v>0</v>
      </c>
      <c r="F433" s="3" t="s">
        <v>1055</v>
      </c>
      <c r="G433" s="2" t="s">
        <v>1056</v>
      </c>
      <c r="H433" s="3" t="s">
        <v>1203</v>
      </c>
      <c r="I433" s="2" t="s">
        <v>1204</v>
      </c>
      <c r="J433" s="3" t="s">
        <v>1240</v>
      </c>
      <c r="K433" s="2" t="s">
        <v>1241</v>
      </c>
      <c r="L433" s="4" t="s">
        <v>25</v>
      </c>
    </row>
    <row r="434" spans="1:12" ht="25.5" customHeight="1">
      <c r="A434" s="3" t="s">
        <v>1254</v>
      </c>
      <c r="B434" s="2" t="s">
        <v>1255</v>
      </c>
      <c r="C434" s="3">
        <v>1</v>
      </c>
      <c r="D434" s="3">
        <v>8</v>
      </c>
      <c r="E434" s="3">
        <v>0</v>
      </c>
      <c r="F434" s="3" t="s">
        <v>1055</v>
      </c>
      <c r="G434" s="2" t="s">
        <v>1056</v>
      </c>
      <c r="H434" s="3" t="s">
        <v>1203</v>
      </c>
      <c r="I434" s="2" t="s">
        <v>1204</v>
      </c>
      <c r="J434" s="3" t="s">
        <v>1240</v>
      </c>
      <c r="K434" s="2" t="s">
        <v>1241</v>
      </c>
      <c r="L434" s="4" t="s">
        <v>25</v>
      </c>
    </row>
    <row r="435" spans="1:12" ht="25.5" customHeight="1">
      <c r="A435" s="3" t="s">
        <v>1256</v>
      </c>
      <c r="B435" s="2" t="s">
        <v>1257</v>
      </c>
      <c r="C435" s="3">
        <v>1</v>
      </c>
      <c r="D435" s="3">
        <v>8</v>
      </c>
      <c r="E435" s="3">
        <v>0</v>
      </c>
      <c r="F435" s="3" t="s">
        <v>1055</v>
      </c>
      <c r="G435" s="2" t="s">
        <v>1056</v>
      </c>
      <c r="H435" s="3" t="s">
        <v>1203</v>
      </c>
      <c r="I435" s="2" t="s">
        <v>1204</v>
      </c>
      <c r="J435" s="3" t="s">
        <v>1258</v>
      </c>
      <c r="K435" s="2" t="s">
        <v>1259</v>
      </c>
      <c r="L435" s="4" t="s">
        <v>25</v>
      </c>
    </row>
    <row r="436" spans="1:12" ht="25.5" customHeight="1">
      <c r="A436" s="3" t="s">
        <v>1260</v>
      </c>
      <c r="B436" s="2" t="s">
        <v>1261</v>
      </c>
      <c r="C436" s="3">
        <v>1</v>
      </c>
      <c r="D436" s="3">
        <v>8</v>
      </c>
      <c r="E436" s="3">
        <v>0</v>
      </c>
      <c r="F436" s="3" t="s">
        <v>1055</v>
      </c>
      <c r="G436" s="2" t="s">
        <v>1056</v>
      </c>
      <c r="H436" s="3" t="s">
        <v>1203</v>
      </c>
      <c r="I436" s="2" t="s">
        <v>1204</v>
      </c>
      <c r="J436" s="3" t="s">
        <v>1258</v>
      </c>
      <c r="K436" s="2" t="s">
        <v>1259</v>
      </c>
      <c r="L436" s="4" t="s">
        <v>25</v>
      </c>
    </row>
    <row r="437" spans="1:12" ht="25.5" customHeight="1">
      <c r="A437" s="3" t="s">
        <v>1262</v>
      </c>
      <c r="B437" s="2" t="s">
        <v>1263</v>
      </c>
      <c r="C437" s="3">
        <v>1</v>
      </c>
      <c r="D437" s="3">
        <v>8</v>
      </c>
      <c r="E437" s="3">
        <v>0</v>
      </c>
      <c r="F437" s="3" t="s">
        <v>1055</v>
      </c>
      <c r="G437" s="2" t="s">
        <v>1056</v>
      </c>
      <c r="H437" s="3" t="s">
        <v>1203</v>
      </c>
      <c r="I437" s="2" t="s">
        <v>1204</v>
      </c>
      <c r="J437" s="3" t="s">
        <v>1258</v>
      </c>
      <c r="K437" s="2" t="s">
        <v>1259</v>
      </c>
      <c r="L437" s="4" t="s">
        <v>25</v>
      </c>
    </row>
    <row r="438" spans="1:12" ht="25.5" customHeight="1">
      <c r="A438" s="3" t="s">
        <v>1264</v>
      </c>
      <c r="B438" s="2" t="s">
        <v>1265</v>
      </c>
      <c r="C438" s="3">
        <v>2</v>
      </c>
      <c r="D438" s="3">
        <v>12</v>
      </c>
      <c r="E438" s="3">
        <v>4</v>
      </c>
      <c r="F438" s="3" t="s">
        <v>1055</v>
      </c>
      <c r="G438" s="2" t="s">
        <v>1056</v>
      </c>
      <c r="H438" s="3" t="s">
        <v>1203</v>
      </c>
      <c r="I438" s="2" t="s">
        <v>1204</v>
      </c>
      <c r="J438" s="3" t="s">
        <v>1266</v>
      </c>
      <c r="K438" s="2" t="s">
        <v>1267</v>
      </c>
      <c r="L438" s="4" t="s">
        <v>25</v>
      </c>
    </row>
    <row r="439" spans="1:12" ht="25.5" customHeight="1">
      <c r="A439" s="3" t="s">
        <v>1268</v>
      </c>
      <c r="B439" s="2" t="s">
        <v>1269</v>
      </c>
      <c r="C439" s="3">
        <v>1</v>
      </c>
      <c r="D439" s="3">
        <v>8</v>
      </c>
      <c r="E439" s="3">
        <v>0</v>
      </c>
      <c r="F439" s="3" t="s">
        <v>1055</v>
      </c>
      <c r="G439" s="2" t="s">
        <v>1056</v>
      </c>
      <c r="H439" s="3" t="s">
        <v>1203</v>
      </c>
      <c r="I439" s="2" t="s">
        <v>1204</v>
      </c>
      <c r="J439" s="3" t="s">
        <v>1266</v>
      </c>
      <c r="K439" s="2" t="s">
        <v>1267</v>
      </c>
      <c r="L439" s="4" t="s">
        <v>25</v>
      </c>
    </row>
    <row r="440" spans="1:12" ht="25.5" customHeight="1">
      <c r="A440" s="3" t="s">
        <v>1270</v>
      </c>
      <c r="B440" s="2" t="s">
        <v>1271</v>
      </c>
      <c r="C440" s="3">
        <v>1</v>
      </c>
      <c r="D440" s="3">
        <v>8</v>
      </c>
      <c r="E440" s="3">
        <v>0</v>
      </c>
      <c r="F440" s="3" t="s">
        <v>1055</v>
      </c>
      <c r="G440" s="2" t="s">
        <v>1056</v>
      </c>
      <c r="H440" s="3" t="s">
        <v>1203</v>
      </c>
      <c r="I440" s="2" t="s">
        <v>1204</v>
      </c>
      <c r="J440" s="3" t="s">
        <v>1266</v>
      </c>
      <c r="K440" s="2" t="s">
        <v>1267</v>
      </c>
      <c r="L440" s="4" t="s">
        <v>25</v>
      </c>
    </row>
    <row r="441" spans="1:12" ht="25.5" customHeight="1">
      <c r="A441" s="3" t="s">
        <v>1272</v>
      </c>
      <c r="B441" s="2" t="s">
        <v>1273</v>
      </c>
      <c r="C441" s="3">
        <v>1</v>
      </c>
      <c r="D441" s="3">
        <v>8</v>
      </c>
      <c r="E441" s="3">
        <v>0</v>
      </c>
      <c r="F441" s="3" t="s">
        <v>1055</v>
      </c>
      <c r="G441" s="2" t="s">
        <v>1056</v>
      </c>
      <c r="H441" s="3" t="s">
        <v>1203</v>
      </c>
      <c r="I441" s="2" t="s">
        <v>1204</v>
      </c>
      <c r="J441" s="3" t="s">
        <v>1266</v>
      </c>
      <c r="K441" s="2" t="s">
        <v>1267</v>
      </c>
      <c r="L441" s="4" t="s">
        <v>25</v>
      </c>
    </row>
    <row r="442" spans="1:12" ht="25.5" customHeight="1">
      <c r="A442" s="3" t="s">
        <v>1274</v>
      </c>
      <c r="B442" s="2" t="s">
        <v>1275</v>
      </c>
      <c r="C442" s="3">
        <v>1</v>
      </c>
      <c r="D442" s="3">
        <v>8</v>
      </c>
      <c r="E442" s="3">
        <v>0</v>
      </c>
      <c r="F442" s="3" t="s">
        <v>1055</v>
      </c>
      <c r="G442" s="2" t="s">
        <v>1056</v>
      </c>
      <c r="H442" s="3" t="s">
        <v>1203</v>
      </c>
      <c r="I442" s="2" t="s">
        <v>1204</v>
      </c>
      <c r="J442" s="3" t="s">
        <v>1276</v>
      </c>
      <c r="K442" s="2" t="s">
        <v>1277</v>
      </c>
      <c r="L442" s="4" t="s">
        <v>25</v>
      </c>
    </row>
    <row r="443" spans="1:12" ht="25.5" customHeight="1">
      <c r="A443" s="3" t="s">
        <v>1278</v>
      </c>
      <c r="B443" s="2" t="s">
        <v>1279</v>
      </c>
      <c r="C443" s="3">
        <v>1</v>
      </c>
      <c r="D443" s="3">
        <v>8</v>
      </c>
      <c r="E443" s="3">
        <v>0</v>
      </c>
      <c r="F443" s="3" t="s">
        <v>1055</v>
      </c>
      <c r="G443" s="2" t="s">
        <v>1056</v>
      </c>
      <c r="H443" s="3" t="s">
        <v>1203</v>
      </c>
      <c r="I443" s="2" t="s">
        <v>1204</v>
      </c>
      <c r="J443" s="3" t="s">
        <v>1276</v>
      </c>
      <c r="K443" s="2" t="s">
        <v>1277</v>
      </c>
      <c r="L443" s="4" t="s">
        <v>25</v>
      </c>
    </row>
    <row r="444" spans="1:12" ht="25.5" customHeight="1">
      <c r="A444" s="3" t="s">
        <v>1280</v>
      </c>
      <c r="B444" s="2" t="s">
        <v>1281</v>
      </c>
      <c r="C444" s="3">
        <v>1</v>
      </c>
      <c r="D444" s="3">
        <v>8</v>
      </c>
      <c r="E444" s="3">
        <v>0</v>
      </c>
      <c r="F444" s="3" t="s">
        <v>1055</v>
      </c>
      <c r="G444" s="2" t="s">
        <v>1056</v>
      </c>
      <c r="H444" s="3" t="s">
        <v>1203</v>
      </c>
      <c r="I444" s="2" t="s">
        <v>1204</v>
      </c>
      <c r="J444" s="3" t="s">
        <v>1276</v>
      </c>
      <c r="K444" s="2" t="s">
        <v>1277</v>
      </c>
      <c r="L444" s="4" t="s">
        <v>25</v>
      </c>
    </row>
    <row r="445" spans="1:12" ht="25.5" customHeight="1">
      <c r="A445" s="3" t="s">
        <v>1282</v>
      </c>
      <c r="B445" s="2" t="s">
        <v>1283</v>
      </c>
      <c r="C445" s="3">
        <v>3</v>
      </c>
      <c r="D445" s="3">
        <v>16</v>
      </c>
      <c r="E445" s="3">
        <v>8</v>
      </c>
      <c r="F445" s="3" t="s">
        <v>1055</v>
      </c>
      <c r="G445" s="2" t="s">
        <v>1056</v>
      </c>
      <c r="H445" s="3" t="s">
        <v>1203</v>
      </c>
      <c r="I445" s="2" t="s">
        <v>1204</v>
      </c>
      <c r="J445" s="3" t="s">
        <v>1276</v>
      </c>
      <c r="K445" s="2" t="s">
        <v>1277</v>
      </c>
      <c r="L445" s="4" t="s">
        <v>25</v>
      </c>
    </row>
    <row r="446" spans="1:12" ht="25.5" customHeight="1">
      <c r="A446" s="3" t="s">
        <v>1284</v>
      </c>
      <c r="B446" s="2" t="s">
        <v>1285</v>
      </c>
      <c r="C446" s="3">
        <v>2</v>
      </c>
      <c r="D446" s="3">
        <v>12</v>
      </c>
      <c r="E446" s="3">
        <v>4</v>
      </c>
      <c r="F446" s="3" t="s">
        <v>1055</v>
      </c>
      <c r="G446" s="2" t="s">
        <v>1056</v>
      </c>
      <c r="H446" s="3" t="s">
        <v>1203</v>
      </c>
      <c r="I446" s="2" t="s">
        <v>1204</v>
      </c>
      <c r="J446" s="3" t="s">
        <v>1276</v>
      </c>
      <c r="K446" s="2" t="s">
        <v>1277</v>
      </c>
      <c r="L446" s="4" t="s">
        <v>25</v>
      </c>
    </row>
    <row r="447" spans="1:12" ht="25.5" customHeight="1">
      <c r="A447" s="3" t="s">
        <v>1286</v>
      </c>
      <c r="B447" s="2" t="s">
        <v>1287</v>
      </c>
      <c r="C447" s="3">
        <v>1</v>
      </c>
      <c r="D447" s="3">
        <v>8</v>
      </c>
      <c r="E447" s="3">
        <v>0</v>
      </c>
      <c r="F447" s="3" t="s">
        <v>1055</v>
      </c>
      <c r="G447" s="2" t="s">
        <v>1056</v>
      </c>
      <c r="H447" s="3" t="s">
        <v>1203</v>
      </c>
      <c r="I447" s="2" t="s">
        <v>1204</v>
      </c>
      <c r="J447" s="3" t="s">
        <v>1276</v>
      </c>
      <c r="K447" s="2" t="s">
        <v>1277</v>
      </c>
      <c r="L447" s="4" t="s">
        <v>25</v>
      </c>
    </row>
    <row r="448" spans="1:12" ht="25.5" customHeight="1">
      <c r="A448" s="3" t="s">
        <v>1288</v>
      </c>
      <c r="B448" s="2" t="s">
        <v>1289</v>
      </c>
      <c r="C448" s="3">
        <v>2</v>
      </c>
      <c r="D448" s="3">
        <v>12</v>
      </c>
      <c r="E448" s="3">
        <v>4</v>
      </c>
      <c r="F448" s="3" t="s">
        <v>1055</v>
      </c>
      <c r="G448" s="2" t="s">
        <v>1056</v>
      </c>
      <c r="H448" s="3" t="s">
        <v>1203</v>
      </c>
      <c r="I448" s="2" t="s">
        <v>1204</v>
      </c>
      <c r="J448" s="3" t="s">
        <v>1290</v>
      </c>
      <c r="K448" s="2" t="s">
        <v>1289</v>
      </c>
      <c r="L448" s="4" t="s">
        <v>25</v>
      </c>
    </row>
    <row r="449" spans="1:12" ht="25.5" customHeight="1">
      <c r="A449" s="3" t="s">
        <v>1291</v>
      </c>
      <c r="B449" s="2" t="s">
        <v>1292</v>
      </c>
      <c r="C449" s="3">
        <v>3</v>
      </c>
      <c r="D449" s="3">
        <v>16</v>
      </c>
      <c r="E449" s="3">
        <v>8</v>
      </c>
      <c r="F449" s="3" t="s">
        <v>1293</v>
      </c>
      <c r="G449" s="2" t="s">
        <v>1294</v>
      </c>
      <c r="H449" s="3" t="s">
        <v>1295</v>
      </c>
      <c r="I449" s="2" t="s">
        <v>1296</v>
      </c>
      <c r="J449" s="3" t="s">
        <v>1297</v>
      </c>
      <c r="K449" s="2" t="s">
        <v>1298</v>
      </c>
      <c r="L449" s="4" t="s">
        <v>25</v>
      </c>
    </row>
    <row r="450" spans="1:12" ht="25.5" customHeight="1">
      <c r="A450" s="3" t="s">
        <v>1299</v>
      </c>
      <c r="B450" s="2" t="s">
        <v>1300</v>
      </c>
      <c r="C450" s="3">
        <v>3</v>
      </c>
      <c r="D450" s="3">
        <v>16</v>
      </c>
      <c r="E450" s="3">
        <v>8</v>
      </c>
      <c r="F450" s="3" t="s">
        <v>1293</v>
      </c>
      <c r="G450" s="2" t="s">
        <v>1294</v>
      </c>
      <c r="H450" s="3" t="s">
        <v>1295</v>
      </c>
      <c r="I450" s="2" t="s">
        <v>1296</v>
      </c>
      <c r="J450" s="3" t="s">
        <v>1297</v>
      </c>
      <c r="K450" s="2" t="s">
        <v>1298</v>
      </c>
      <c r="L450" s="4" t="s">
        <v>25</v>
      </c>
    </row>
    <row r="451" spans="1:12" ht="25.5" customHeight="1">
      <c r="A451" s="3" t="s">
        <v>1301</v>
      </c>
      <c r="B451" s="2" t="s">
        <v>1302</v>
      </c>
      <c r="C451" s="3">
        <v>3</v>
      </c>
      <c r="D451" s="3">
        <v>16</v>
      </c>
      <c r="E451" s="3">
        <v>8</v>
      </c>
      <c r="F451" s="3" t="s">
        <v>1293</v>
      </c>
      <c r="G451" s="2" t="s">
        <v>1294</v>
      </c>
      <c r="H451" s="3" t="s">
        <v>1295</v>
      </c>
      <c r="I451" s="2" t="s">
        <v>1296</v>
      </c>
      <c r="J451" s="3" t="s">
        <v>1303</v>
      </c>
      <c r="K451" s="2" t="s">
        <v>1304</v>
      </c>
      <c r="L451" s="4" t="s">
        <v>25</v>
      </c>
    </row>
    <row r="452" spans="1:12" ht="25.5" customHeight="1">
      <c r="A452" s="3" t="s">
        <v>1305</v>
      </c>
      <c r="B452" s="2" t="s">
        <v>1306</v>
      </c>
      <c r="C452" s="3">
        <v>3</v>
      </c>
      <c r="D452" s="3">
        <v>16</v>
      </c>
      <c r="E452" s="3">
        <v>8</v>
      </c>
      <c r="F452" s="3" t="s">
        <v>1293</v>
      </c>
      <c r="G452" s="2" t="s">
        <v>1294</v>
      </c>
      <c r="H452" s="3" t="s">
        <v>1295</v>
      </c>
      <c r="I452" s="2" t="s">
        <v>1296</v>
      </c>
      <c r="J452" s="3" t="s">
        <v>1303</v>
      </c>
      <c r="K452" s="2" t="s">
        <v>1304</v>
      </c>
      <c r="L452" s="4" t="s">
        <v>25</v>
      </c>
    </row>
    <row r="453" spans="1:12" ht="25.5" customHeight="1">
      <c r="A453" s="3" t="s">
        <v>1307</v>
      </c>
      <c r="B453" s="2" t="s">
        <v>1308</v>
      </c>
      <c r="C453" s="3">
        <v>3</v>
      </c>
      <c r="D453" s="3">
        <v>16</v>
      </c>
      <c r="E453" s="3">
        <v>8</v>
      </c>
      <c r="F453" s="3" t="s">
        <v>1293</v>
      </c>
      <c r="G453" s="2" t="s">
        <v>1294</v>
      </c>
      <c r="H453" s="3" t="s">
        <v>1295</v>
      </c>
      <c r="I453" s="2" t="s">
        <v>1296</v>
      </c>
      <c r="J453" s="3" t="s">
        <v>1303</v>
      </c>
      <c r="K453" s="2" t="s">
        <v>1304</v>
      </c>
      <c r="L453" s="4" t="s">
        <v>25</v>
      </c>
    </row>
    <row r="454" spans="1:12" ht="25.5" customHeight="1">
      <c r="A454" s="3" t="s">
        <v>1309</v>
      </c>
      <c r="B454" s="2" t="s">
        <v>1310</v>
      </c>
      <c r="C454" s="3">
        <v>3</v>
      </c>
      <c r="D454" s="3">
        <v>16</v>
      </c>
      <c r="E454" s="3">
        <v>8</v>
      </c>
      <c r="F454" s="3" t="s">
        <v>1293</v>
      </c>
      <c r="G454" s="2" t="s">
        <v>1294</v>
      </c>
      <c r="H454" s="3" t="s">
        <v>1295</v>
      </c>
      <c r="I454" s="2" t="s">
        <v>1296</v>
      </c>
      <c r="J454" s="3" t="s">
        <v>1303</v>
      </c>
      <c r="K454" s="2" t="s">
        <v>1304</v>
      </c>
      <c r="L454" s="4" t="s">
        <v>25</v>
      </c>
    </row>
    <row r="455" spans="1:12" ht="25.5" customHeight="1">
      <c r="A455" s="3" t="s">
        <v>1311</v>
      </c>
      <c r="B455" s="2" t="s">
        <v>1312</v>
      </c>
      <c r="C455" s="3">
        <v>3</v>
      </c>
      <c r="D455" s="3">
        <v>16</v>
      </c>
      <c r="E455" s="3">
        <v>8</v>
      </c>
      <c r="F455" s="3" t="s">
        <v>1293</v>
      </c>
      <c r="G455" s="2" t="s">
        <v>1294</v>
      </c>
      <c r="H455" s="3" t="s">
        <v>1295</v>
      </c>
      <c r="I455" s="2" t="s">
        <v>1296</v>
      </c>
      <c r="J455" s="3" t="s">
        <v>1303</v>
      </c>
      <c r="K455" s="2" t="s">
        <v>1304</v>
      </c>
      <c r="L455" s="4" t="s">
        <v>25</v>
      </c>
    </row>
    <row r="456" spans="1:12" ht="25.5" customHeight="1">
      <c r="A456" s="3" t="s">
        <v>1313</v>
      </c>
      <c r="B456" s="2" t="s">
        <v>1314</v>
      </c>
      <c r="C456" s="3">
        <v>3</v>
      </c>
      <c r="D456" s="3">
        <v>16</v>
      </c>
      <c r="E456" s="3">
        <v>8</v>
      </c>
      <c r="F456" s="3" t="s">
        <v>1293</v>
      </c>
      <c r="G456" s="2" t="s">
        <v>1294</v>
      </c>
      <c r="H456" s="3" t="s">
        <v>1295</v>
      </c>
      <c r="I456" s="2" t="s">
        <v>1296</v>
      </c>
      <c r="J456" s="3" t="s">
        <v>1315</v>
      </c>
      <c r="K456" s="2" t="s">
        <v>1314</v>
      </c>
      <c r="L456" s="4" t="s">
        <v>25</v>
      </c>
    </row>
    <row r="457" spans="1:12" ht="25.5" customHeight="1">
      <c r="A457" s="3" t="s">
        <v>1316</v>
      </c>
      <c r="B457" s="2" t="s">
        <v>1317</v>
      </c>
      <c r="C457" s="3">
        <v>3</v>
      </c>
      <c r="D457" s="3">
        <v>16</v>
      </c>
      <c r="E457" s="3">
        <v>8</v>
      </c>
      <c r="F457" s="3" t="s">
        <v>1293</v>
      </c>
      <c r="G457" s="2" t="s">
        <v>1294</v>
      </c>
      <c r="H457" s="3" t="s">
        <v>1295</v>
      </c>
      <c r="I457" s="2" t="s">
        <v>1296</v>
      </c>
      <c r="J457" s="3" t="s">
        <v>1318</v>
      </c>
      <c r="K457" s="2" t="s">
        <v>1317</v>
      </c>
      <c r="L457" s="4" t="s">
        <v>25</v>
      </c>
    </row>
    <row r="458" spans="1:12" ht="25.5" customHeight="1">
      <c r="A458" s="3" t="s">
        <v>1319</v>
      </c>
      <c r="B458" s="2" t="s">
        <v>1320</v>
      </c>
      <c r="C458" s="3">
        <v>3</v>
      </c>
      <c r="D458" s="3">
        <v>16</v>
      </c>
      <c r="E458" s="3">
        <v>8</v>
      </c>
      <c r="F458" s="3" t="s">
        <v>1293</v>
      </c>
      <c r="G458" s="2" t="s">
        <v>1294</v>
      </c>
      <c r="H458" s="3" t="s">
        <v>1295</v>
      </c>
      <c r="I458" s="2" t="s">
        <v>1296</v>
      </c>
      <c r="J458" s="3" t="s">
        <v>1321</v>
      </c>
      <c r="K458" s="2" t="s">
        <v>1320</v>
      </c>
      <c r="L458" s="4" t="s">
        <v>25</v>
      </c>
    </row>
    <row r="459" spans="1:12" ht="25.5" customHeight="1">
      <c r="A459" s="3" t="s">
        <v>1322</v>
      </c>
      <c r="B459" s="2" t="s">
        <v>1323</v>
      </c>
      <c r="C459" s="3">
        <v>3</v>
      </c>
      <c r="D459" s="3">
        <v>16</v>
      </c>
      <c r="E459" s="3">
        <v>8</v>
      </c>
      <c r="F459" s="3" t="s">
        <v>1293</v>
      </c>
      <c r="G459" s="2" t="s">
        <v>1294</v>
      </c>
      <c r="H459" s="3" t="s">
        <v>1324</v>
      </c>
      <c r="I459" s="2" t="s">
        <v>1325</v>
      </c>
      <c r="J459" s="3" t="s">
        <v>1326</v>
      </c>
      <c r="K459" s="2" t="s">
        <v>1327</v>
      </c>
      <c r="L459" s="4" t="s">
        <v>25</v>
      </c>
    </row>
    <row r="460" spans="1:12" ht="25.5" customHeight="1">
      <c r="A460" s="3" t="s">
        <v>1328</v>
      </c>
      <c r="B460" s="2" t="s">
        <v>1329</v>
      </c>
      <c r="C460" s="3">
        <v>3</v>
      </c>
      <c r="D460" s="3">
        <v>16</v>
      </c>
      <c r="E460" s="3">
        <v>8</v>
      </c>
      <c r="F460" s="3" t="s">
        <v>1293</v>
      </c>
      <c r="G460" s="2" t="s">
        <v>1294</v>
      </c>
      <c r="H460" s="3" t="s">
        <v>1324</v>
      </c>
      <c r="I460" s="2" t="s">
        <v>1325</v>
      </c>
      <c r="J460" s="3" t="s">
        <v>1326</v>
      </c>
      <c r="K460" s="2" t="s">
        <v>1327</v>
      </c>
      <c r="L460" s="4" t="s">
        <v>25</v>
      </c>
    </row>
    <row r="461" spans="1:12" ht="25.5" customHeight="1">
      <c r="A461" s="3" t="s">
        <v>1330</v>
      </c>
      <c r="B461" s="2" t="s">
        <v>1331</v>
      </c>
      <c r="C461" s="3">
        <v>3</v>
      </c>
      <c r="D461" s="3">
        <v>16</v>
      </c>
      <c r="E461" s="3">
        <v>8</v>
      </c>
      <c r="F461" s="3" t="s">
        <v>1293</v>
      </c>
      <c r="G461" s="2" t="s">
        <v>1294</v>
      </c>
      <c r="H461" s="3" t="s">
        <v>1324</v>
      </c>
      <c r="I461" s="2" t="s">
        <v>1325</v>
      </c>
      <c r="J461" s="3" t="s">
        <v>1332</v>
      </c>
      <c r="K461" s="2" t="s">
        <v>1333</v>
      </c>
      <c r="L461" s="4" t="s">
        <v>25</v>
      </c>
    </row>
    <row r="462" spans="1:12" ht="25.5" customHeight="1">
      <c r="A462" s="3" t="s">
        <v>1334</v>
      </c>
      <c r="B462" s="2" t="s">
        <v>1335</v>
      </c>
      <c r="C462" s="3">
        <v>3</v>
      </c>
      <c r="D462" s="3">
        <v>16</v>
      </c>
      <c r="E462" s="3">
        <v>8</v>
      </c>
      <c r="F462" s="3" t="s">
        <v>1293</v>
      </c>
      <c r="G462" s="2" t="s">
        <v>1294</v>
      </c>
      <c r="H462" s="3" t="s">
        <v>1324</v>
      </c>
      <c r="I462" s="2" t="s">
        <v>1325</v>
      </c>
      <c r="J462" s="3" t="s">
        <v>1332</v>
      </c>
      <c r="K462" s="2" t="s">
        <v>1333</v>
      </c>
      <c r="L462" s="4" t="s">
        <v>25</v>
      </c>
    </row>
    <row r="463" spans="1:12" ht="25.5" customHeight="1">
      <c r="A463" s="3" t="s">
        <v>1336</v>
      </c>
      <c r="B463" s="2" t="s">
        <v>1337</v>
      </c>
      <c r="C463" s="3">
        <v>3</v>
      </c>
      <c r="D463" s="3">
        <v>16</v>
      </c>
      <c r="E463" s="3">
        <v>8</v>
      </c>
      <c r="F463" s="3" t="s">
        <v>1293</v>
      </c>
      <c r="G463" s="2" t="s">
        <v>1294</v>
      </c>
      <c r="H463" s="3" t="s">
        <v>1324</v>
      </c>
      <c r="I463" s="2" t="s">
        <v>1325</v>
      </c>
      <c r="J463" s="3" t="s">
        <v>1338</v>
      </c>
      <c r="K463" s="2" t="s">
        <v>1337</v>
      </c>
      <c r="L463" s="4" t="s">
        <v>25</v>
      </c>
    </row>
    <row r="464" spans="1:12" ht="25.5" customHeight="1">
      <c r="A464" s="3" t="s">
        <v>1339</v>
      </c>
      <c r="B464" s="2" t="s">
        <v>1340</v>
      </c>
      <c r="C464" s="3">
        <v>3</v>
      </c>
      <c r="D464" s="3">
        <v>16</v>
      </c>
      <c r="E464" s="3">
        <v>8</v>
      </c>
      <c r="F464" s="3" t="s">
        <v>1293</v>
      </c>
      <c r="G464" s="2" t="s">
        <v>1294</v>
      </c>
      <c r="H464" s="3" t="s">
        <v>1324</v>
      </c>
      <c r="I464" s="2" t="s">
        <v>1325</v>
      </c>
      <c r="J464" s="3" t="s">
        <v>1341</v>
      </c>
      <c r="K464" s="2" t="s">
        <v>1342</v>
      </c>
      <c r="L464" s="4" t="s">
        <v>25</v>
      </c>
    </row>
    <row r="465" spans="1:12" ht="25.5" customHeight="1">
      <c r="A465" s="3" t="s">
        <v>1343</v>
      </c>
      <c r="B465" s="2" t="s">
        <v>1344</v>
      </c>
      <c r="C465" s="3">
        <v>3</v>
      </c>
      <c r="D465" s="3">
        <v>16</v>
      </c>
      <c r="E465" s="3">
        <v>8</v>
      </c>
      <c r="F465" s="3" t="s">
        <v>1293</v>
      </c>
      <c r="G465" s="2" t="s">
        <v>1294</v>
      </c>
      <c r="H465" s="3" t="s">
        <v>1324</v>
      </c>
      <c r="I465" s="2" t="s">
        <v>1325</v>
      </c>
      <c r="J465" s="3" t="s">
        <v>1341</v>
      </c>
      <c r="K465" s="2" t="s">
        <v>1342</v>
      </c>
      <c r="L465" s="4" t="s">
        <v>25</v>
      </c>
    </row>
    <row r="466" spans="1:12" ht="25.5" customHeight="1">
      <c r="A466" s="3" t="s">
        <v>1345</v>
      </c>
      <c r="B466" s="2" t="s">
        <v>1346</v>
      </c>
      <c r="C466" s="3">
        <v>3</v>
      </c>
      <c r="D466" s="3">
        <v>16</v>
      </c>
      <c r="E466" s="3">
        <v>8</v>
      </c>
      <c r="F466" s="3" t="s">
        <v>1293</v>
      </c>
      <c r="G466" s="2" t="s">
        <v>1294</v>
      </c>
      <c r="H466" s="3" t="s">
        <v>1347</v>
      </c>
      <c r="I466" s="2" t="s">
        <v>1348</v>
      </c>
      <c r="J466" s="3" t="s">
        <v>1349</v>
      </c>
      <c r="K466" s="2" t="s">
        <v>1350</v>
      </c>
      <c r="L466" s="4" t="s">
        <v>25</v>
      </c>
    </row>
    <row r="467" spans="1:12" ht="25.5" customHeight="1">
      <c r="A467" s="3" t="s">
        <v>1351</v>
      </c>
      <c r="B467" s="2" t="s">
        <v>1352</v>
      </c>
      <c r="C467" s="3">
        <v>3</v>
      </c>
      <c r="D467" s="3">
        <v>16</v>
      </c>
      <c r="E467" s="3">
        <v>8</v>
      </c>
      <c r="F467" s="3" t="s">
        <v>1293</v>
      </c>
      <c r="G467" s="2" t="s">
        <v>1294</v>
      </c>
      <c r="H467" s="3" t="s">
        <v>1347</v>
      </c>
      <c r="I467" s="2" t="s">
        <v>1348</v>
      </c>
      <c r="J467" s="3" t="s">
        <v>1349</v>
      </c>
      <c r="K467" s="2" t="s">
        <v>1350</v>
      </c>
      <c r="L467" s="4" t="s">
        <v>25</v>
      </c>
    </row>
    <row r="468" spans="1:12" ht="25.5" customHeight="1">
      <c r="A468" s="3" t="s">
        <v>1353</v>
      </c>
      <c r="B468" s="2" t="s">
        <v>1354</v>
      </c>
      <c r="C468" s="3">
        <v>3</v>
      </c>
      <c r="D468" s="3">
        <v>16</v>
      </c>
      <c r="E468" s="3">
        <v>8</v>
      </c>
      <c r="F468" s="3" t="s">
        <v>1293</v>
      </c>
      <c r="G468" s="2" t="s">
        <v>1294</v>
      </c>
      <c r="H468" s="3" t="s">
        <v>1347</v>
      </c>
      <c r="I468" s="2" t="s">
        <v>1348</v>
      </c>
      <c r="J468" s="3" t="s">
        <v>1355</v>
      </c>
      <c r="K468" s="2" t="s">
        <v>1354</v>
      </c>
      <c r="L468" s="4" t="s">
        <v>25</v>
      </c>
    </row>
    <row r="469" spans="1:12" ht="25.5" customHeight="1">
      <c r="A469" s="3" t="s">
        <v>1356</v>
      </c>
      <c r="B469" s="2" t="s">
        <v>1357</v>
      </c>
      <c r="C469" s="3">
        <v>3</v>
      </c>
      <c r="D469" s="3">
        <v>16</v>
      </c>
      <c r="E469" s="3">
        <v>8</v>
      </c>
      <c r="F469" s="3" t="s">
        <v>1293</v>
      </c>
      <c r="G469" s="2" t="s">
        <v>1294</v>
      </c>
      <c r="H469" s="3" t="s">
        <v>1347</v>
      </c>
      <c r="I469" s="2" t="s">
        <v>1348</v>
      </c>
      <c r="J469" s="3" t="s">
        <v>1358</v>
      </c>
      <c r="K469" s="2" t="s">
        <v>1357</v>
      </c>
      <c r="L469" s="4" t="s">
        <v>25</v>
      </c>
    </row>
    <row r="470" spans="1:12" ht="25.5" customHeight="1">
      <c r="A470" s="3" t="s">
        <v>1359</v>
      </c>
      <c r="B470" s="2" t="s">
        <v>1360</v>
      </c>
      <c r="C470" s="3">
        <v>3</v>
      </c>
      <c r="D470" s="3">
        <v>16</v>
      </c>
      <c r="E470" s="3">
        <v>8</v>
      </c>
      <c r="F470" s="3" t="s">
        <v>1293</v>
      </c>
      <c r="G470" s="2" t="s">
        <v>1294</v>
      </c>
      <c r="H470" s="3" t="s">
        <v>1361</v>
      </c>
      <c r="I470" s="2" t="s">
        <v>1362</v>
      </c>
      <c r="J470" s="3" t="s">
        <v>1363</v>
      </c>
      <c r="K470" s="2" t="s">
        <v>1364</v>
      </c>
      <c r="L470" s="4" t="s">
        <v>25</v>
      </c>
    </row>
    <row r="471" spans="1:12" ht="25.5" customHeight="1">
      <c r="A471" s="3" t="s">
        <v>1365</v>
      </c>
      <c r="B471" s="2" t="s">
        <v>1366</v>
      </c>
      <c r="C471" s="3">
        <v>3</v>
      </c>
      <c r="D471" s="3">
        <v>16</v>
      </c>
      <c r="E471" s="3">
        <v>8</v>
      </c>
      <c r="F471" s="3" t="s">
        <v>1293</v>
      </c>
      <c r="G471" s="2" t="s">
        <v>1294</v>
      </c>
      <c r="H471" s="3" t="s">
        <v>1361</v>
      </c>
      <c r="I471" s="2" t="s">
        <v>1362</v>
      </c>
      <c r="J471" s="3" t="s">
        <v>1363</v>
      </c>
      <c r="K471" s="2" t="s">
        <v>1364</v>
      </c>
      <c r="L471" s="4" t="s">
        <v>25</v>
      </c>
    </row>
    <row r="472" spans="1:12" ht="25.5" customHeight="1">
      <c r="A472" s="3" t="s">
        <v>1367</v>
      </c>
      <c r="B472" s="2" t="s">
        <v>1368</v>
      </c>
      <c r="C472" s="3">
        <v>3</v>
      </c>
      <c r="D472" s="3">
        <v>16</v>
      </c>
      <c r="E472" s="3">
        <v>8</v>
      </c>
      <c r="F472" s="3" t="s">
        <v>1293</v>
      </c>
      <c r="G472" s="2" t="s">
        <v>1294</v>
      </c>
      <c r="H472" s="3" t="s">
        <v>1361</v>
      </c>
      <c r="I472" s="2" t="s">
        <v>1362</v>
      </c>
      <c r="J472" s="3" t="s">
        <v>1369</v>
      </c>
      <c r="K472" s="2" t="s">
        <v>1370</v>
      </c>
      <c r="L472" s="4" t="s">
        <v>25</v>
      </c>
    </row>
    <row r="473" spans="1:12" ht="25.5" customHeight="1">
      <c r="A473" s="3" t="s">
        <v>1371</v>
      </c>
      <c r="B473" s="2" t="s">
        <v>1372</v>
      </c>
      <c r="C473" s="3">
        <v>3</v>
      </c>
      <c r="D473" s="3">
        <v>16</v>
      </c>
      <c r="E473" s="3">
        <v>8</v>
      </c>
      <c r="F473" s="3" t="s">
        <v>1293</v>
      </c>
      <c r="G473" s="2" t="s">
        <v>1294</v>
      </c>
      <c r="H473" s="3" t="s">
        <v>1361</v>
      </c>
      <c r="I473" s="2" t="s">
        <v>1362</v>
      </c>
      <c r="J473" s="3" t="s">
        <v>1369</v>
      </c>
      <c r="K473" s="2" t="s">
        <v>1370</v>
      </c>
      <c r="L473" s="4" t="s">
        <v>25</v>
      </c>
    </row>
    <row r="474" spans="1:12" ht="25.5" customHeight="1">
      <c r="A474" s="3" t="s">
        <v>1373</v>
      </c>
      <c r="B474" s="2" t="s">
        <v>1374</v>
      </c>
      <c r="C474" s="3">
        <v>3</v>
      </c>
      <c r="D474" s="3">
        <v>16</v>
      </c>
      <c r="E474" s="3">
        <v>8</v>
      </c>
      <c r="F474" s="3" t="s">
        <v>1293</v>
      </c>
      <c r="G474" s="2" t="s">
        <v>1294</v>
      </c>
      <c r="H474" s="3" t="s">
        <v>1361</v>
      </c>
      <c r="I474" s="2" t="s">
        <v>1362</v>
      </c>
      <c r="J474" s="3" t="s">
        <v>1369</v>
      </c>
      <c r="K474" s="2" t="s">
        <v>1370</v>
      </c>
      <c r="L474" s="4" t="s">
        <v>25</v>
      </c>
    </row>
    <row r="475" spans="1:12" ht="25.5" customHeight="1">
      <c r="A475" s="3" t="s">
        <v>1375</v>
      </c>
      <c r="B475" s="2" t="s">
        <v>1376</v>
      </c>
      <c r="C475" s="3">
        <v>3</v>
      </c>
      <c r="D475" s="3">
        <v>16</v>
      </c>
      <c r="E475" s="3">
        <v>8</v>
      </c>
      <c r="F475" s="3" t="s">
        <v>1293</v>
      </c>
      <c r="G475" s="2" t="s">
        <v>1294</v>
      </c>
      <c r="H475" s="3" t="s">
        <v>1361</v>
      </c>
      <c r="I475" s="2" t="s">
        <v>1362</v>
      </c>
      <c r="J475" s="3" t="s">
        <v>1369</v>
      </c>
      <c r="K475" s="2" t="s">
        <v>1370</v>
      </c>
      <c r="L475" s="4" t="s">
        <v>25</v>
      </c>
    </row>
    <row r="476" spans="1:12" ht="25.5" customHeight="1">
      <c r="A476" s="3" t="s">
        <v>1377</v>
      </c>
      <c r="B476" s="2" t="s">
        <v>1378</v>
      </c>
      <c r="C476" s="3">
        <v>3</v>
      </c>
      <c r="D476" s="3">
        <v>16</v>
      </c>
      <c r="E476" s="3">
        <v>8</v>
      </c>
      <c r="F476" s="3" t="s">
        <v>1293</v>
      </c>
      <c r="G476" s="2" t="s">
        <v>1294</v>
      </c>
      <c r="H476" s="3" t="s">
        <v>1361</v>
      </c>
      <c r="I476" s="2" t="s">
        <v>1362</v>
      </c>
      <c r="J476" s="3" t="s">
        <v>1379</v>
      </c>
      <c r="K476" s="2" t="s">
        <v>1380</v>
      </c>
      <c r="L476" s="4" t="s">
        <v>25</v>
      </c>
    </row>
    <row r="477" spans="1:12" ht="25.5" customHeight="1">
      <c r="A477" s="3" t="s">
        <v>1381</v>
      </c>
      <c r="B477" s="2" t="s">
        <v>1382</v>
      </c>
      <c r="C477" s="3">
        <v>3</v>
      </c>
      <c r="D477" s="3">
        <v>16</v>
      </c>
      <c r="E477" s="3">
        <v>8</v>
      </c>
      <c r="F477" s="3" t="s">
        <v>1293</v>
      </c>
      <c r="G477" s="2" t="s">
        <v>1294</v>
      </c>
      <c r="H477" s="3" t="s">
        <v>1361</v>
      </c>
      <c r="I477" s="2" t="s">
        <v>1362</v>
      </c>
      <c r="J477" s="3" t="s">
        <v>1379</v>
      </c>
      <c r="K477" s="2" t="s">
        <v>1380</v>
      </c>
      <c r="L477" s="4" t="s">
        <v>25</v>
      </c>
    </row>
    <row r="478" spans="1:12" ht="25.5" customHeight="1">
      <c r="A478" s="3" t="s">
        <v>1383</v>
      </c>
      <c r="B478" s="2" t="s">
        <v>1384</v>
      </c>
      <c r="C478" s="3">
        <v>3</v>
      </c>
      <c r="D478" s="3">
        <v>16</v>
      </c>
      <c r="E478" s="3">
        <v>8</v>
      </c>
      <c r="F478" s="3" t="s">
        <v>1293</v>
      </c>
      <c r="G478" s="2" t="s">
        <v>1294</v>
      </c>
      <c r="H478" s="3" t="s">
        <v>1361</v>
      </c>
      <c r="I478" s="2" t="s">
        <v>1362</v>
      </c>
      <c r="J478" s="3" t="s">
        <v>1379</v>
      </c>
      <c r="K478" s="2" t="s">
        <v>1380</v>
      </c>
      <c r="L478" s="4" t="s">
        <v>25</v>
      </c>
    </row>
    <row r="479" spans="1:12" ht="25.5" customHeight="1">
      <c r="A479" s="3" t="s">
        <v>1385</v>
      </c>
      <c r="B479" s="2" t="s">
        <v>1386</v>
      </c>
      <c r="C479" s="3">
        <v>3</v>
      </c>
      <c r="D479" s="3">
        <v>16</v>
      </c>
      <c r="E479" s="3">
        <v>8</v>
      </c>
      <c r="F479" s="3" t="s">
        <v>1293</v>
      </c>
      <c r="G479" s="2" t="s">
        <v>1294</v>
      </c>
      <c r="H479" s="3" t="s">
        <v>1361</v>
      </c>
      <c r="I479" s="2" t="s">
        <v>1362</v>
      </c>
      <c r="J479" s="3" t="s">
        <v>1387</v>
      </c>
      <c r="K479" s="2" t="s">
        <v>1386</v>
      </c>
      <c r="L479" s="4" t="s">
        <v>25</v>
      </c>
    </row>
    <row r="480" spans="1:12" ht="25.5" customHeight="1">
      <c r="A480" s="3" t="s">
        <v>1388</v>
      </c>
      <c r="B480" s="2" t="s">
        <v>1389</v>
      </c>
      <c r="C480" s="3">
        <v>3</v>
      </c>
      <c r="D480" s="3">
        <v>16</v>
      </c>
      <c r="E480" s="3">
        <v>8</v>
      </c>
      <c r="F480" s="3" t="s">
        <v>1293</v>
      </c>
      <c r="G480" s="2" t="s">
        <v>1294</v>
      </c>
      <c r="H480" s="3" t="s">
        <v>1361</v>
      </c>
      <c r="I480" s="2" t="s">
        <v>1362</v>
      </c>
      <c r="J480" s="3" t="s">
        <v>1390</v>
      </c>
      <c r="K480" s="2" t="s">
        <v>1389</v>
      </c>
      <c r="L480" s="4" t="s">
        <v>25</v>
      </c>
    </row>
    <row r="481" spans="1:12" ht="25.5" customHeight="1">
      <c r="A481" s="3" t="s">
        <v>1391</v>
      </c>
      <c r="B481" s="2" t="s">
        <v>1392</v>
      </c>
      <c r="C481" s="3">
        <v>2</v>
      </c>
      <c r="D481" s="3">
        <v>12</v>
      </c>
      <c r="E481" s="3">
        <v>4</v>
      </c>
      <c r="F481" s="3" t="s">
        <v>1293</v>
      </c>
      <c r="G481" s="2" t="s">
        <v>1294</v>
      </c>
      <c r="H481" s="3" t="s">
        <v>1393</v>
      </c>
      <c r="I481" s="2" t="s">
        <v>1394</v>
      </c>
      <c r="J481" s="3" t="s">
        <v>1395</v>
      </c>
      <c r="K481" s="2" t="s">
        <v>1392</v>
      </c>
      <c r="L481" s="4" t="s">
        <v>25</v>
      </c>
    </row>
    <row r="482" spans="1:12" ht="25.5" customHeight="1">
      <c r="A482" s="3" t="s">
        <v>1396</v>
      </c>
      <c r="B482" s="2" t="s">
        <v>1397</v>
      </c>
      <c r="C482" s="3">
        <v>2</v>
      </c>
      <c r="D482" s="3">
        <v>12</v>
      </c>
      <c r="E482" s="3">
        <v>4</v>
      </c>
      <c r="F482" s="3" t="s">
        <v>1293</v>
      </c>
      <c r="G482" s="2" t="s">
        <v>1294</v>
      </c>
      <c r="H482" s="3" t="s">
        <v>1393</v>
      </c>
      <c r="I482" s="2" t="s">
        <v>1394</v>
      </c>
      <c r="J482" s="3" t="s">
        <v>1398</v>
      </c>
      <c r="K482" s="2" t="s">
        <v>1397</v>
      </c>
      <c r="L482" s="4" t="s">
        <v>25</v>
      </c>
    </row>
    <row r="483" spans="1:12" ht="25.5" customHeight="1">
      <c r="A483" s="3" t="s">
        <v>1399</v>
      </c>
      <c r="B483" s="2" t="s">
        <v>1400</v>
      </c>
      <c r="C483" s="3">
        <v>2</v>
      </c>
      <c r="D483" s="3">
        <v>12</v>
      </c>
      <c r="E483" s="3">
        <v>4</v>
      </c>
      <c r="F483" s="3" t="s">
        <v>1401</v>
      </c>
      <c r="G483" s="2" t="s">
        <v>1402</v>
      </c>
      <c r="H483" s="3" t="s">
        <v>1403</v>
      </c>
      <c r="I483" s="2" t="s">
        <v>1404</v>
      </c>
      <c r="J483" s="3" t="s">
        <v>1405</v>
      </c>
      <c r="K483" s="2" t="s">
        <v>1400</v>
      </c>
      <c r="L483" s="4" t="s">
        <v>25</v>
      </c>
    </row>
    <row r="484" spans="1:12" ht="25.5" customHeight="1">
      <c r="A484" s="3" t="s">
        <v>1406</v>
      </c>
      <c r="B484" s="2" t="s">
        <v>1407</v>
      </c>
      <c r="C484" s="3">
        <v>2</v>
      </c>
      <c r="D484" s="3">
        <v>12</v>
      </c>
      <c r="E484" s="3">
        <v>4</v>
      </c>
      <c r="F484" s="3" t="s">
        <v>1401</v>
      </c>
      <c r="G484" s="2" t="s">
        <v>1402</v>
      </c>
      <c r="H484" s="3" t="s">
        <v>1403</v>
      </c>
      <c r="I484" s="2" t="s">
        <v>1404</v>
      </c>
      <c r="J484" s="3" t="s">
        <v>1408</v>
      </c>
      <c r="K484" s="2" t="s">
        <v>1407</v>
      </c>
      <c r="L484" s="4" t="s">
        <v>25</v>
      </c>
    </row>
    <row r="485" spans="1:12" ht="25.5" customHeight="1">
      <c r="A485" s="3" t="s">
        <v>1409</v>
      </c>
      <c r="B485" s="2" t="s">
        <v>1410</v>
      </c>
      <c r="C485" s="3">
        <v>2</v>
      </c>
      <c r="D485" s="3">
        <v>12</v>
      </c>
      <c r="E485" s="3">
        <v>4</v>
      </c>
      <c r="F485" s="3" t="s">
        <v>1401</v>
      </c>
      <c r="G485" s="2" t="s">
        <v>1402</v>
      </c>
      <c r="H485" s="3" t="s">
        <v>1411</v>
      </c>
      <c r="I485" s="2" t="s">
        <v>1412</v>
      </c>
      <c r="J485" s="3" t="s">
        <v>1413</v>
      </c>
      <c r="K485" s="2" t="s">
        <v>1414</v>
      </c>
      <c r="L485" s="4" t="s">
        <v>25</v>
      </c>
    </row>
    <row r="486" spans="1:12" ht="25.5" customHeight="1">
      <c r="A486" s="3" t="s">
        <v>1415</v>
      </c>
      <c r="B486" s="2" t="s">
        <v>1416</v>
      </c>
      <c r="C486" s="3">
        <v>2</v>
      </c>
      <c r="D486" s="3">
        <v>12</v>
      </c>
      <c r="E486" s="3">
        <v>4</v>
      </c>
      <c r="F486" s="3" t="s">
        <v>1401</v>
      </c>
      <c r="G486" s="2" t="s">
        <v>1402</v>
      </c>
      <c r="H486" s="3" t="s">
        <v>1411</v>
      </c>
      <c r="I486" s="2" t="s">
        <v>1412</v>
      </c>
      <c r="J486" s="3" t="s">
        <v>1413</v>
      </c>
      <c r="K486" s="2" t="s">
        <v>1414</v>
      </c>
      <c r="L486" s="4" t="s">
        <v>25</v>
      </c>
    </row>
    <row r="487" spans="1:12" ht="25.5" customHeight="1">
      <c r="A487" s="3" t="s">
        <v>1417</v>
      </c>
      <c r="B487" s="2" t="s">
        <v>1418</v>
      </c>
      <c r="C487" s="3">
        <v>2</v>
      </c>
      <c r="D487" s="3">
        <v>12</v>
      </c>
      <c r="E487" s="3">
        <v>4</v>
      </c>
      <c r="F487" s="3" t="s">
        <v>1401</v>
      </c>
      <c r="G487" s="2" t="s">
        <v>1402</v>
      </c>
      <c r="H487" s="3" t="s">
        <v>1411</v>
      </c>
      <c r="I487" s="2" t="s">
        <v>1412</v>
      </c>
      <c r="J487" s="3" t="s">
        <v>1419</v>
      </c>
      <c r="K487" s="2" t="s">
        <v>1418</v>
      </c>
      <c r="L487" s="4" t="s">
        <v>25</v>
      </c>
    </row>
    <row r="488" spans="1:12" ht="25.5" customHeight="1">
      <c r="A488" s="3" t="s">
        <v>1420</v>
      </c>
      <c r="B488" s="2" t="s">
        <v>1421</v>
      </c>
      <c r="C488" s="3">
        <v>3</v>
      </c>
      <c r="D488" s="3">
        <v>16</v>
      </c>
      <c r="E488" s="3">
        <v>8</v>
      </c>
      <c r="F488" s="3" t="s">
        <v>1422</v>
      </c>
      <c r="G488" s="2" t="s">
        <v>1423</v>
      </c>
      <c r="H488" s="3" t="s">
        <v>1424</v>
      </c>
      <c r="I488" s="2" t="s">
        <v>1425</v>
      </c>
      <c r="J488" s="3" t="s">
        <v>1426</v>
      </c>
      <c r="K488" s="2" t="s">
        <v>1427</v>
      </c>
      <c r="L488" s="4" t="s">
        <v>25</v>
      </c>
    </row>
    <row r="489" spans="1:12" ht="25.5" customHeight="1">
      <c r="A489" s="3" t="s">
        <v>1428</v>
      </c>
      <c r="B489" s="2" t="s">
        <v>1429</v>
      </c>
      <c r="C489" s="3">
        <v>3</v>
      </c>
      <c r="D489" s="3">
        <v>16</v>
      </c>
      <c r="E489" s="3">
        <v>8</v>
      </c>
      <c r="F489" s="3" t="s">
        <v>1422</v>
      </c>
      <c r="G489" s="2" t="s">
        <v>1423</v>
      </c>
      <c r="H489" s="3" t="s">
        <v>1424</v>
      </c>
      <c r="I489" s="2" t="s">
        <v>1425</v>
      </c>
      <c r="J489" s="3" t="s">
        <v>1426</v>
      </c>
      <c r="K489" s="2" t="s">
        <v>1427</v>
      </c>
      <c r="L489" s="4" t="s">
        <v>25</v>
      </c>
    </row>
    <row r="490" spans="1:12" ht="25.5" customHeight="1">
      <c r="A490" s="3" t="s">
        <v>1430</v>
      </c>
      <c r="B490" s="2" t="s">
        <v>1431</v>
      </c>
      <c r="C490" s="3">
        <v>3</v>
      </c>
      <c r="D490" s="3">
        <v>16</v>
      </c>
      <c r="E490" s="3">
        <v>8</v>
      </c>
      <c r="F490" s="3" t="s">
        <v>1422</v>
      </c>
      <c r="G490" s="2" t="s">
        <v>1423</v>
      </c>
      <c r="H490" s="3" t="s">
        <v>1424</v>
      </c>
      <c r="I490" s="2" t="s">
        <v>1425</v>
      </c>
      <c r="J490" s="3" t="s">
        <v>1426</v>
      </c>
      <c r="K490" s="2" t="s">
        <v>1427</v>
      </c>
      <c r="L490" s="4" t="s">
        <v>25</v>
      </c>
    </row>
    <row r="491" spans="1:12" ht="25.5" customHeight="1">
      <c r="A491" s="3" t="s">
        <v>1432</v>
      </c>
      <c r="B491" s="2" t="s">
        <v>1433</v>
      </c>
      <c r="C491" s="3">
        <v>3</v>
      </c>
      <c r="D491" s="3">
        <v>16</v>
      </c>
      <c r="E491" s="3">
        <v>8</v>
      </c>
      <c r="F491" s="3" t="s">
        <v>1422</v>
      </c>
      <c r="G491" s="2" t="s">
        <v>1423</v>
      </c>
      <c r="H491" s="3" t="s">
        <v>1424</v>
      </c>
      <c r="I491" s="2" t="s">
        <v>1425</v>
      </c>
      <c r="J491" s="3" t="s">
        <v>1426</v>
      </c>
      <c r="K491" s="2" t="s">
        <v>1427</v>
      </c>
      <c r="L491" s="4" t="s">
        <v>25</v>
      </c>
    </row>
    <row r="492" spans="1:12" ht="25.5" customHeight="1">
      <c r="A492" s="3" t="s">
        <v>1434</v>
      </c>
      <c r="B492" s="2" t="s">
        <v>1435</v>
      </c>
      <c r="C492" s="3">
        <v>3</v>
      </c>
      <c r="D492" s="3">
        <v>16</v>
      </c>
      <c r="E492" s="3">
        <v>8</v>
      </c>
      <c r="F492" s="3" t="s">
        <v>1422</v>
      </c>
      <c r="G492" s="2" t="s">
        <v>1423</v>
      </c>
      <c r="H492" s="3" t="s">
        <v>1424</v>
      </c>
      <c r="I492" s="2" t="s">
        <v>1425</v>
      </c>
      <c r="J492" s="3" t="s">
        <v>1436</v>
      </c>
      <c r="K492" s="2" t="s">
        <v>1437</v>
      </c>
      <c r="L492" s="4" t="s">
        <v>25</v>
      </c>
    </row>
    <row r="493" spans="1:12" ht="25.5" customHeight="1">
      <c r="A493" s="3" t="s">
        <v>1438</v>
      </c>
      <c r="B493" s="2" t="s">
        <v>1439</v>
      </c>
      <c r="C493" s="3">
        <v>3</v>
      </c>
      <c r="D493" s="3">
        <v>16</v>
      </c>
      <c r="E493" s="3">
        <v>8</v>
      </c>
      <c r="F493" s="3" t="s">
        <v>1422</v>
      </c>
      <c r="G493" s="2" t="s">
        <v>1423</v>
      </c>
      <c r="H493" s="3" t="s">
        <v>1424</v>
      </c>
      <c r="I493" s="2" t="s">
        <v>1425</v>
      </c>
      <c r="J493" s="3" t="s">
        <v>1436</v>
      </c>
      <c r="K493" s="2" t="s">
        <v>1437</v>
      </c>
      <c r="L493" s="4" t="s">
        <v>25</v>
      </c>
    </row>
    <row r="494" spans="1:12" ht="25.5" customHeight="1">
      <c r="A494" s="3" t="s">
        <v>1440</v>
      </c>
      <c r="B494" s="2" t="s">
        <v>1441</v>
      </c>
      <c r="C494" s="3">
        <v>3</v>
      </c>
      <c r="D494" s="3">
        <v>16</v>
      </c>
      <c r="E494" s="3">
        <v>8</v>
      </c>
      <c r="F494" s="3" t="s">
        <v>1422</v>
      </c>
      <c r="G494" s="2" t="s">
        <v>1423</v>
      </c>
      <c r="H494" s="3" t="s">
        <v>1424</v>
      </c>
      <c r="I494" s="2" t="s">
        <v>1425</v>
      </c>
      <c r="J494" s="3" t="s">
        <v>1436</v>
      </c>
      <c r="K494" s="2" t="s">
        <v>1437</v>
      </c>
      <c r="L494" s="4" t="s">
        <v>25</v>
      </c>
    </row>
    <row r="495" spans="1:12" ht="25.5" customHeight="1">
      <c r="A495" s="3" t="s">
        <v>1442</v>
      </c>
      <c r="B495" s="2" t="s">
        <v>1443</v>
      </c>
      <c r="C495" s="3">
        <v>3</v>
      </c>
      <c r="D495" s="3">
        <v>16</v>
      </c>
      <c r="E495" s="3">
        <v>8</v>
      </c>
      <c r="F495" s="3" t="s">
        <v>1422</v>
      </c>
      <c r="G495" s="2" t="s">
        <v>1423</v>
      </c>
      <c r="H495" s="3" t="s">
        <v>1424</v>
      </c>
      <c r="I495" s="2" t="s">
        <v>1425</v>
      </c>
      <c r="J495" s="3" t="s">
        <v>1436</v>
      </c>
      <c r="K495" s="2" t="s">
        <v>1437</v>
      </c>
      <c r="L495" s="4" t="s">
        <v>25</v>
      </c>
    </row>
    <row r="496" spans="1:12" ht="25.5" customHeight="1">
      <c r="A496" s="3" t="s">
        <v>1444</v>
      </c>
      <c r="B496" s="2" t="s">
        <v>1445</v>
      </c>
      <c r="C496" s="3">
        <v>2</v>
      </c>
      <c r="D496" s="3">
        <v>12</v>
      </c>
      <c r="E496" s="3">
        <v>4</v>
      </c>
      <c r="F496" s="3" t="s">
        <v>1422</v>
      </c>
      <c r="G496" s="2" t="s">
        <v>1423</v>
      </c>
      <c r="H496" s="3" t="s">
        <v>1446</v>
      </c>
      <c r="I496" s="2" t="s">
        <v>1447</v>
      </c>
      <c r="J496" s="3" t="s">
        <v>1448</v>
      </c>
      <c r="K496" s="2" t="s">
        <v>1449</v>
      </c>
      <c r="L496" s="4" t="s">
        <v>25</v>
      </c>
    </row>
    <row r="497" spans="1:12" ht="25.5" customHeight="1">
      <c r="A497" s="3" t="s">
        <v>1450</v>
      </c>
      <c r="B497" s="2" t="s">
        <v>1451</v>
      </c>
      <c r="C497" s="3">
        <v>2</v>
      </c>
      <c r="D497" s="3">
        <v>12</v>
      </c>
      <c r="E497" s="3">
        <v>4</v>
      </c>
      <c r="F497" s="3" t="s">
        <v>1422</v>
      </c>
      <c r="G497" s="2" t="s">
        <v>1423</v>
      </c>
      <c r="H497" s="3" t="s">
        <v>1446</v>
      </c>
      <c r="I497" s="2" t="s">
        <v>1447</v>
      </c>
      <c r="J497" s="3" t="s">
        <v>1448</v>
      </c>
      <c r="K497" s="2" t="s">
        <v>1449</v>
      </c>
      <c r="L497" s="4" t="s">
        <v>25</v>
      </c>
    </row>
    <row r="498" spans="1:12" ht="25.5" customHeight="1">
      <c r="A498" s="3" t="s">
        <v>1452</v>
      </c>
      <c r="B498" s="2" t="s">
        <v>1453</v>
      </c>
      <c r="C498" s="3">
        <v>2</v>
      </c>
      <c r="D498" s="3">
        <v>12</v>
      </c>
      <c r="E498" s="3">
        <v>4</v>
      </c>
      <c r="F498" s="3" t="s">
        <v>1422</v>
      </c>
      <c r="G498" s="2" t="s">
        <v>1423</v>
      </c>
      <c r="H498" s="3" t="s">
        <v>1446</v>
      </c>
      <c r="I498" s="2" t="s">
        <v>1447</v>
      </c>
      <c r="J498" s="3" t="s">
        <v>1448</v>
      </c>
      <c r="K498" s="2" t="s">
        <v>1449</v>
      </c>
      <c r="L498" s="4" t="s">
        <v>25</v>
      </c>
    </row>
    <row r="499" spans="1:12" ht="25.5" customHeight="1">
      <c r="A499" s="3" t="s">
        <v>1454</v>
      </c>
      <c r="B499" s="2" t="s">
        <v>1455</v>
      </c>
      <c r="C499" s="3">
        <v>2</v>
      </c>
      <c r="D499" s="3">
        <v>12</v>
      </c>
      <c r="E499" s="3">
        <v>4</v>
      </c>
      <c r="F499" s="3" t="s">
        <v>1422</v>
      </c>
      <c r="G499" s="2" t="s">
        <v>1423</v>
      </c>
      <c r="H499" s="3" t="s">
        <v>1446</v>
      </c>
      <c r="I499" s="2" t="s">
        <v>1447</v>
      </c>
      <c r="J499" s="3" t="s">
        <v>1448</v>
      </c>
      <c r="K499" s="2" t="s">
        <v>1449</v>
      </c>
      <c r="L499" s="4" t="s">
        <v>25</v>
      </c>
    </row>
    <row r="500" spans="1:12" ht="25.5" customHeight="1">
      <c r="A500" s="3" t="s">
        <v>1456</v>
      </c>
      <c r="B500" s="2" t="s">
        <v>1457</v>
      </c>
      <c r="C500" s="3">
        <v>2</v>
      </c>
      <c r="D500" s="3">
        <v>12</v>
      </c>
      <c r="E500" s="3">
        <v>4</v>
      </c>
      <c r="F500" s="3" t="s">
        <v>1422</v>
      </c>
      <c r="G500" s="2" t="s">
        <v>1423</v>
      </c>
      <c r="H500" s="3" t="s">
        <v>1446</v>
      </c>
      <c r="I500" s="2" t="s">
        <v>1447</v>
      </c>
      <c r="J500" s="3" t="s">
        <v>1458</v>
      </c>
      <c r="K500" s="2" t="s">
        <v>1457</v>
      </c>
      <c r="L500" s="4" t="s">
        <v>25</v>
      </c>
    </row>
    <row r="501" spans="1:12" ht="25.5" customHeight="1">
      <c r="A501" s="3" t="s">
        <v>1459</v>
      </c>
      <c r="B501" s="2" t="s">
        <v>1460</v>
      </c>
      <c r="C501" s="3">
        <v>2</v>
      </c>
      <c r="D501" s="3">
        <v>12</v>
      </c>
      <c r="E501" s="3">
        <v>4</v>
      </c>
      <c r="F501" s="3" t="s">
        <v>1422</v>
      </c>
      <c r="G501" s="2" t="s">
        <v>1423</v>
      </c>
      <c r="H501" s="3" t="s">
        <v>1461</v>
      </c>
      <c r="I501" s="2" t="s">
        <v>1462</v>
      </c>
      <c r="J501" s="3" t="s">
        <v>1463</v>
      </c>
      <c r="K501" s="2" t="s">
        <v>1460</v>
      </c>
      <c r="L501" s="4" t="s">
        <v>25</v>
      </c>
    </row>
    <row r="502" spans="1:12" ht="25.5" customHeight="1">
      <c r="A502" s="3" t="s">
        <v>1464</v>
      </c>
      <c r="B502" s="2" t="s">
        <v>1465</v>
      </c>
      <c r="C502" s="3">
        <v>2</v>
      </c>
      <c r="D502" s="3">
        <v>12</v>
      </c>
      <c r="E502" s="3">
        <v>4</v>
      </c>
      <c r="F502" s="3" t="s">
        <v>1422</v>
      </c>
      <c r="G502" s="2" t="s">
        <v>1423</v>
      </c>
      <c r="H502" s="3" t="s">
        <v>1461</v>
      </c>
      <c r="I502" s="2" t="s">
        <v>1462</v>
      </c>
      <c r="J502" s="3" t="s">
        <v>1466</v>
      </c>
      <c r="K502" s="2" t="s">
        <v>1467</v>
      </c>
      <c r="L502" s="4" t="s">
        <v>25</v>
      </c>
    </row>
    <row r="503" spans="1:12" ht="25.5" customHeight="1">
      <c r="A503" s="3" t="s">
        <v>1468</v>
      </c>
      <c r="B503" s="2" t="s">
        <v>1469</v>
      </c>
      <c r="C503" s="3">
        <v>2</v>
      </c>
      <c r="D503" s="3">
        <v>12</v>
      </c>
      <c r="E503" s="3">
        <v>4</v>
      </c>
      <c r="F503" s="3" t="s">
        <v>1422</v>
      </c>
      <c r="G503" s="2" t="s">
        <v>1423</v>
      </c>
      <c r="H503" s="3" t="s">
        <v>1461</v>
      </c>
      <c r="I503" s="2" t="s">
        <v>1462</v>
      </c>
      <c r="J503" s="3" t="s">
        <v>1466</v>
      </c>
      <c r="K503" s="2" t="s">
        <v>1467</v>
      </c>
      <c r="L503" s="4" t="s">
        <v>25</v>
      </c>
    </row>
    <row r="504" spans="1:12" ht="25.5" customHeight="1">
      <c r="A504" s="3" t="s">
        <v>1470</v>
      </c>
      <c r="B504" s="2" t="s">
        <v>1471</v>
      </c>
      <c r="C504" s="3">
        <v>2</v>
      </c>
      <c r="D504" s="3">
        <v>12</v>
      </c>
      <c r="E504" s="3">
        <v>4</v>
      </c>
      <c r="F504" s="3" t="s">
        <v>1422</v>
      </c>
      <c r="G504" s="2" t="s">
        <v>1423</v>
      </c>
      <c r="H504" s="3" t="s">
        <v>1472</v>
      </c>
      <c r="I504" s="2" t="s">
        <v>1473</v>
      </c>
      <c r="J504" s="3" t="s">
        <v>1474</v>
      </c>
      <c r="K504" s="2" t="s">
        <v>1471</v>
      </c>
      <c r="L504" s="4" t="s">
        <v>25</v>
      </c>
    </row>
    <row r="505" spans="1:12" ht="25.5" customHeight="1">
      <c r="A505" s="3" t="s">
        <v>1475</v>
      </c>
      <c r="B505" s="2" t="s">
        <v>1476</v>
      </c>
      <c r="C505" s="3">
        <v>2</v>
      </c>
      <c r="D505" s="3">
        <v>12</v>
      </c>
      <c r="E505" s="3">
        <v>4</v>
      </c>
      <c r="F505" s="3" t="s">
        <v>1422</v>
      </c>
      <c r="G505" s="2" t="s">
        <v>1423</v>
      </c>
      <c r="H505" s="3" t="s">
        <v>1472</v>
      </c>
      <c r="I505" s="2" t="s">
        <v>1473</v>
      </c>
      <c r="J505" s="3" t="s">
        <v>1477</v>
      </c>
      <c r="K505" s="2" t="s">
        <v>1476</v>
      </c>
      <c r="L505" s="4" t="s">
        <v>25</v>
      </c>
    </row>
    <row r="506" spans="1:12" ht="25.5" customHeight="1">
      <c r="A506" s="3" t="s">
        <v>1478</v>
      </c>
      <c r="B506" s="2" t="s">
        <v>1479</v>
      </c>
      <c r="C506" s="3">
        <v>2</v>
      </c>
      <c r="D506" s="3">
        <v>12</v>
      </c>
      <c r="E506" s="3">
        <v>4</v>
      </c>
      <c r="F506" s="3" t="s">
        <v>1422</v>
      </c>
      <c r="G506" s="2" t="s">
        <v>1423</v>
      </c>
      <c r="H506" s="3" t="s">
        <v>1472</v>
      </c>
      <c r="I506" s="2" t="s">
        <v>1473</v>
      </c>
      <c r="J506" s="3" t="s">
        <v>1480</v>
      </c>
      <c r="K506" s="2" t="s">
        <v>1479</v>
      </c>
      <c r="L506" s="4" t="s">
        <v>25</v>
      </c>
    </row>
    <row r="507" spans="1:12" ht="25.5" customHeight="1">
      <c r="A507" s="3" t="s">
        <v>1481</v>
      </c>
      <c r="B507" s="2" t="s">
        <v>1482</v>
      </c>
      <c r="C507" s="3">
        <v>2</v>
      </c>
      <c r="D507" s="3">
        <v>12</v>
      </c>
      <c r="E507" s="3">
        <v>4</v>
      </c>
      <c r="F507" s="3" t="s">
        <v>1422</v>
      </c>
      <c r="G507" s="2" t="s">
        <v>1423</v>
      </c>
      <c r="H507" s="3" t="s">
        <v>1472</v>
      </c>
      <c r="I507" s="2" t="s">
        <v>1473</v>
      </c>
      <c r="J507" s="3" t="s">
        <v>1483</v>
      </c>
      <c r="K507" s="2" t="s">
        <v>1484</v>
      </c>
      <c r="L507" s="4" t="s">
        <v>25</v>
      </c>
    </row>
    <row r="508" spans="1:12" ht="25.5" customHeight="1">
      <c r="A508" s="3" t="s">
        <v>1485</v>
      </c>
      <c r="B508" s="2" t="s">
        <v>1486</v>
      </c>
      <c r="C508" s="3">
        <v>2</v>
      </c>
      <c r="D508" s="3">
        <v>12</v>
      </c>
      <c r="E508" s="3">
        <v>4</v>
      </c>
      <c r="F508" s="3" t="s">
        <v>1422</v>
      </c>
      <c r="G508" s="2" t="s">
        <v>1423</v>
      </c>
      <c r="H508" s="3" t="s">
        <v>1472</v>
      </c>
      <c r="I508" s="2" t="s">
        <v>1473</v>
      </c>
      <c r="J508" s="3" t="s">
        <v>1483</v>
      </c>
      <c r="K508" s="2" t="s">
        <v>1484</v>
      </c>
      <c r="L508" s="4" t="s">
        <v>25</v>
      </c>
    </row>
    <row r="509" spans="1:12" ht="25.5" customHeight="1">
      <c r="A509" s="3" t="s">
        <v>1487</v>
      </c>
      <c r="B509" s="2" t="s">
        <v>1488</v>
      </c>
      <c r="C509" s="3">
        <v>2</v>
      </c>
      <c r="D509" s="3">
        <v>12</v>
      </c>
      <c r="E509" s="3">
        <v>4</v>
      </c>
      <c r="F509" s="3" t="s">
        <v>1422</v>
      </c>
      <c r="G509" s="2" t="s">
        <v>1423</v>
      </c>
      <c r="H509" s="3" t="s">
        <v>1472</v>
      </c>
      <c r="I509" s="2" t="s">
        <v>1473</v>
      </c>
      <c r="J509" s="3" t="s">
        <v>1483</v>
      </c>
      <c r="K509" s="2" t="s">
        <v>1484</v>
      </c>
      <c r="L509" s="4" t="s">
        <v>25</v>
      </c>
    </row>
    <row r="510" spans="1:12" ht="25.5" customHeight="1">
      <c r="A510" s="3" t="s">
        <v>1489</v>
      </c>
      <c r="B510" s="2" t="s">
        <v>1490</v>
      </c>
      <c r="C510" s="3">
        <v>2</v>
      </c>
      <c r="D510" s="3">
        <v>12</v>
      </c>
      <c r="E510" s="3">
        <v>4</v>
      </c>
      <c r="F510" s="3" t="s">
        <v>1422</v>
      </c>
      <c r="G510" s="2" t="s">
        <v>1423</v>
      </c>
      <c r="H510" s="3" t="s">
        <v>1472</v>
      </c>
      <c r="I510" s="2" t="s">
        <v>1473</v>
      </c>
      <c r="J510" s="3" t="s">
        <v>1491</v>
      </c>
      <c r="K510" s="2" t="s">
        <v>1490</v>
      </c>
      <c r="L510" s="4" t="s">
        <v>25</v>
      </c>
    </row>
    <row r="511" spans="1:12" ht="25.5" customHeight="1">
      <c r="A511" s="3" t="s">
        <v>1492</v>
      </c>
      <c r="B511" s="2" t="s">
        <v>1493</v>
      </c>
      <c r="C511" s="3">
        <v>2</v>
      </c>
      <c r="D511" s="3">
        <v>12</v>
      </c>
      <c r="E511" s="3">
        <v>4</v>
      </c>
      <c r="F511" s="3" t="s">
        <v>1422</v>
      </c>
      <c r="G511" s="2" t="s">
        <v>1423</v>
      </c>
      <c r="H511" s="3" t="s">
        <v>1494</v>
      </c>
      <c r="I511" s="2" t="s">
        <v>1495</v>
      </c>
      <c r="J511" s="3" t="s">
        <v>1496</v>
      </c>
      <c r="K511" s="2" t="s">
        <v>1497</v>
      </c>
      <c r="L511" s="4" t="s">
        <v>25</v>
      </c>
    </row>
    <row r="512" spans="1:12" ht="25.5" customHeight="1">
      <c r="A512" s="3" t="s">
        <v>1498</v>
      </c>
      <c r="B512" s="2" t="s">
        <v>1499</v>
      </c>
      <c r="C512" s="3">
        <v>2</v>
      </c>
      <c r="D512" s="3">
        <v>12</v>
      </c>
      <c r="E512" s="3">
        <v>4</v>
      </c>
      <c r="F512" s="3" t="s">
        <v>1422</v>
      </c>
      <c r="G512" s="2" t="s">
        <v>1423</v>
      </c>
      <c r="H512" s="3" t="s">
        <v>1494</v>
      </c>
      <c r="I512" s="2" t="s">
        <v>1495</v>
      </c>
      <c r="J512" s="3" t="s">
        <v>1496</v>
      </c>
      <c r="K512" s="2" t="s">
        <v>1497</v>
      </c>
      <c r="L512" s="4" t="s">
        <v>25</v>
      </c>
    </row>
    <row r="513" spans="1:12" ht="25.5" customHeight="1">
      <c r="A513" s="3" t="s">
        <v>1500</v>
      </c>
      <c r="B513" s="2" t="s">
        <v>1501</v>
      </c>
      <c r="C513" s="3">
        <v>2</v>
      </c>
      <c r="D513" s="3">
        <v>12</v>
      </c>
      <c r="E513" s="3">
        <v>4</v>
      </c>
      <c r="F513" s="3" t="s">
        <v>1422</v>
      </c>
      <c r="G513" s="2" t="s">
        <v>1423</v>
      </c>
      <c r="H513" s="3" t="s">
        <v>1494</v>
      </c>
      <c r="I513" s="2" t="s">
        <v>1495</v>
      </c>
      <c r="J513" s="3" t="s">
        <v>1496</v>
      </c>
      <c r="K513" s="2" t="s">
        <v>1497</v>
      </c>
      <c r="L513" s="4" t="s">
        <v>25</v>
      </c>
    </row>
    <row r="514" spans="1:12" ht="25.5" customHeight="1">
      <c r="A514" s="3" t="s">
        <v>1502</v>
      </c>
      <c r="B514" s="2" t="s">
        <v>1503</v>
      </c>
      <c r="C514" s="3">
        <v>2</v>
      </c>
      <c r="D514" s="3">
        <v>12</v>
      </c>
      <c r="E514" s="3">
        <v>4</v>
      </c>
      <c r="F514" s="3" t="s">
        <v>1422</v>
      </c>
      <c r="G514" s="2" t="s">
        <v>1423</v>
      </c>
      <c r="H514" s="3" t="s">
        <v>1494</v>
      </c>
      <c r="I514" s="2" t="s">
        <v>1495</v>
      </c>
      <c r="J514" s="3" t="s">
        <v>1496</v>
      </c>
      <c r="K514" s="2" t="s">
        <v>1497</v>
      </c>
      <c r="L514" s="4" t="s">
        <v>25</v>
      </c>
    </row>
    <row r="515" spans="1:12" ht="25.5" customHeight="1">
      <c r="A515" s="3" t="s">
        <v>1504</v>
      </c>
      <c r="B515" s="2" t="s">
        <v>1505</v>
      </c>
      <c r="C515" s="3">
        <v>2</v>
      </c>
      <c r="D515" s="3">
        <v>12</v>
      </c>
      <c r="E515" s="3">
        <v>4</v>
      </c>
      <c r="F515" s="3" t="s">
        <v>1422</v>
      </c>
      <c r="G515" s="2" t="s">
        <v>1423</v>
      </c>
      <c r="H515" s="3" t="s">
        <v>1494</v>
      </c>
      <c r="I515" s="2" t="s">
        <v>1495</v>
      </c>
      <c r="J515" s="3" t="s">
        <v>1496</v>
      </c>
      <c r="K515" s="2" t="s">
        <v>1497</v>
      </c>
      <c r="L515" s="4" t="s">
        <v>25</v>
      </c>
    </row>
    <row r="516" spans="1:12" ht="25.5" customHeight="1">
      <c r="A516" s="3" t="s">
        <v>1506</v>
      </c>
      <c r="B516" s="2" t="s">
        <v>1507</v>
      </c>
      <c r="C516" s="3">
        <v>2</v>
      </c>
      <c r="D516" s="3">
        <v>12</v>
      </c>
      <c r="E516" s="3">
        <v>4</v>
      </c>
      <c r="F516" s="3" t="s">
        <v>1422</v>
      </c>
      <c r="G516" s="2" t="s">
        <v>1423</v>
      </c>
      <c r="H516" s="3" t="s">
        <v>1508</v>
      </c>
      <c r="I516" s="2" t="s">
        <v>1509</v>
      </c>
      <c r="J516" s="3" t="s">
        <v>1510</v>
      </c>
      <c r="K516" s="2" t="s">
        <v>1511</v>
      </c>
      <c r="L516" s="4" t="s">
        <v>25</v>
      </c>
    </row>
    <row r="517" spans="1:12" ht="25.5" customHeight="1">
      <c r="A517" s="3" t="s">
        <v>1512</v>
      </c>
      <c r="B517" s="2" t="s">
        <v>1513</v>
      </c>
      <c r="C517" s="3">
        <v>2</v>
      </c>
      <c r="D517" s="3">
        <v>12</v>
      </c>
      <c r="E517" s="3">
        <v>4</v>
      </c>
      <c r="F517" s="3" t="s">
        <v>1422</v>
      </c>
      <c r="G517" s="2" t="s">
        <v>1423</v>
      </c>
      <c r="H517" s="3" t="s">
        <v>1508</v>
      </c>
      <c r="I517" s="2" t="s">
        <v>1509</v>
      </c>
      <c r="J517" s="3" t="s">
        <v>1510</v>
      </c>
      <c r="K517" s="2" t="s">
        <v>1511</v>
      </c>
      <c r="L517" s="4" t="s">
        <v>25</v>
      </c>
    </row>
    <row r="518" spans="1:12" ht="25.5" customHeight="1">
      <c r="A518" s="3" t="s">
        <v>1514</v>
      </c>
      <c r="B518" s="2" t="s">
        <v>1515</v>
      </c>
      <c r="C518" s="3">
        <v>2</v>
      </c>
      <c r="D518" s="3">
        <v>12</v>
      </c>
      <c r="E518" s="3">
        <v>4</v>
      </c>
      <c r="F518" s="3" t="s">
        <v>1422</v>
      </c>
      <c r="G518" s="2" t="s">
        <v>1423</v>
      </c>
      <c r="H518" s="3" t="s">
        <v>1508</v>
      </c>
      <c r="I518" s="2" t="s">
        <v>1509</v>
      </c>
      <c r="J518" s="3" t="s">
        <v>1516</v>
      </c>
      <c r="K518" s="2" t="s">
        <v>1517</v>
      </c>
      <c r="L518" s="4" t="s">
        <v>25</v>
      </c>
    </row>
    <row r="519" spans="1:12" ht="25.5" customHeight="1">
      <c r="A519" s="3" t="s">
        <v>1518</v>
      </c>
      <c r="B519" s="2" t="s">
        <v>1519</v>
      </c>
      <c r="C519" s="3">
        <v>2</v>
      </c>
      <c r="D519" s="3">
        <v>12</v>
      </c>
      <c r="E519" s="3">
        <v>4</v>
      </c>
      <c r="F519" s="3" t="s">
        <v>1422</v>
      </c>
      <c r="G519" s="2" t="s">
        <v>1423</v>
      </c>
      <c r="H519" s="3" t="s">
        <v>1508</v>
      </c>
      <c r="I519" s="2" t="s">
        <v>1509</v>
      </c>
      <c r="J519" s="3" t="s">
        <v>1516</v>
      </c>
      <c r="K519" s="2" t="s">
        <v>1517</v>
      </c>
      <c r="L519" s="4" t="s">
        <v>25</v>
      </c>
    </row>
    <row r="520" spans="1:12" ht="25.5" customHeight="1">
      <c r="A520" s="3" t="s">
        <v>1520</v>
      </c>
      <c r="B520" s="2" t="s">
        <v>1521</v>
      </c>
      <c r="C520" s="3">
        <v>1</v>
      </c>
      <c r="D520" s="3">
        <v>8</v>
      </c>
      <c r="E520" s="3">
        <v>0</v>
      </c>
      <c r="F520" s="3" t="s">
        <v>1522</v>
      </c>
      <c r="G520" s="2" t="s">
        <v>1523</v>
      </c>
      <c r="H520" s="3" t="s">
        <v>1524</v>
      </c>
      <c r="I520" s="2" t="s">
        <v>1525</v>
      </c>
      <c r="J520" s="3" t="s">
        <v>1526</v>
      </c>
      <c r="K520" s="2" t="s">
        <v>1521</v>
      </c>
      <c r="L520" s="4" t="s">
        <v>25</v>
      </c>
    </row>
    <row r="521" spans="1:12" ht="25.5" customHeight="1">
      <c r="A521" s="3" t="s">
        <v>1527</v>
      </c>
      <c r="B521" s="2" t="s">
        <v>1528</v>
      </c>
      <c r="C521" s="3">
        <v>1</v>
      </c>
      <c r="D521" s="3">
        <v>8</v>
      </c>
      <c r="E521" s="3">
        <v>0</v>
      </c>
      <c r="F521" s="3" t="s">
        <v>1522</v>
      </c>
      <c r="G521" s="2" t="s">
        <v>1523</v>
      </c>
      <c r="H521" s="3" t="s">
        <v>1524</v>
      </c>
      <c r="I521" s="2" t="s">
        <v>1525</v>
      </c>
      <c r="J521" s="3" t="s">
        <v>1529</v>
      </c>
      <c r="K521" s="2" t="s">
        <v>1530</v>
      </c>
      <c r="L521" s="4" t="s">
        <v>25</v>
      </c>
    </row>
    <row r="522" spans="1:12" ht="25.5" customHeight="1">
      <c r="A522" s="3" t="s">
        <v>1531</v>
      </c>
      <c r="B522" s="2" t="s">
        <v>1532</v>
      </c>
      <c r="C522" s="3">
        <v>1</v>
      </c>
      <c r="D522" s="3">
        <v>8</v>
      </c>
      <c r="E522" s="3">
        <v>0</v>
      </c>
      <c r="F522" s="3" t="s">
        <v>1522</v>
      </c>
      <c r="G522" s="2" t="s">
        <v>1523</v>
      </c>
      <c r="H522" s="3" t="s">
        <v>1524</v>
      </c>
      <c r="I522" s="2" t="s">
        <v>1525</v>
      </c>
      <c r="J522" s="3" t="s">
        <v>1529</v>
      </c>
      <c r="K522" s="2" t="s">
        <v>1530</v>
      </c>
      <c r="L522" s="4" t="s">
        <v>25</v>
      </c>
    </row>
    <row r="523" spans="1:12" ht="25.5" customHeight="1">
      <c r="A523" s="3" t="s">
        <v>1533</v>
      </c>
      <c r="B523" s="2" t="s">
        <v>1534</v>
      </c>
      <c r="C523" s="3">
        <v>1</v>
      </c>
      <c r="D523" s="3">
        <v>8</v>
      </c>
      <c r="E523" s="3">
        <v>0</v>
      </c>
      <c r="F523" s="3" t="s">
        <v>1522</v>
      </c>
      <c r="G523" s="2" t="s">
        <v>1523</v>
      </c>
      <c r="H523" s="3" t="s">
        <v>1524</v>
      </c>
      <c r="I523" s="2" t="s">
        <v>1525</v>
      </c>
      <c r="J523" s="3" t="s">
        <v>1529</v>
      </c>
      <c r="K523" s="2" t="s">
        <v>1530</v>
      </c>
      <c r="L523" s="4" t="s">
        <v>25</v>
      </c>
    </row>
    <row r="524" spans="1:12" ht="25.5" customHeight="1">
      <c r="A524" s="3" t="s">
        <v>1535</v>
      </c>
      <c r="B524" s="2" t="s">
        <v>1536</v>
      </c>
      <c r="C524" s="3">
        <v>1</v>
      </c>
      <c r="D524" s="3">
        <v>8</v>
      </c>
      <c r="E524" s="3">
        <v>0</v>
      </c>
      <c r="F524" s="3" t="s">
        <v>1522</v>
      </c>
      <c r="G524" s="2" t="s">
        <v>1523</v>
      </c>
      <c r="H524" s="3" t="s">
        <v>1524</v>
      </c>
      <c r="I524" s="2" t="s">
        <v>1525</v>
      </c>
      <c r="J524" s="3" t="s">
        <v>1529</v>
      </c>
      <c r="K524" s="2" t="s">
        <v>1530</v>
      </c>
      <c r="L524" s="4" t="s">
        <v>25</v>
      </c>
    </row>
    <row r="525" spans="1:12" ht="25.5" customHeight="1">
      <c r="A525" s="3" t="s">
        <v>1537</v>
      </c>
      <c r="B525" s="2" t="s">
        <v>1538</v>
      </c>
      <c r="C525" s="3">
        <v>1</v>
      </c>
      <c r="D525" s="3">
        <v>8</v>
      </c>
      <c r="E525" s="3">
        <v>0</v>
      </c>
      <c r="F525" s="3" t="s">
        <v>1522</v>
      </c>
      <c r="G525" s="2" t="s">
        <v>1523</v>
      </c>
      <c r="H525" s="3" t="s">
        <v>1524</v>
      </c>
      <c r="I525" s="2" t="s">
        <v>1525</v>
      </c>
      <c r="J525" s="3" t="s">
        <v>1539</v>
      </c>
      <c r="K525" s="2" t="s">
        <v>1540</v>
      </c>
      <c r="L525" s="4" t="s">
        <v>25</v>
      </c>
    </row>
    <row r="526" spans="1:12" ht="25.5" customHeight="1">
      <c r="A526" s="3" t="s">
        <v>1541</v>
      </c>
      <c r="B526" s="2" t="s">
        <v>1542</v>
      </c>
      <c r="C526" s="3">
        <v>1</v>
      </c>
      <c r="D526" s="3">
        <v>8</v>
      </c>
      <c r="E526" s="3">
        <v>0</v>
      </c>
      <c r="F526" s="3" t="s">
        <v>1522</v>
      </c>
      <c r="G526" s="2" t="s">
        <v>1523</v>
      </c>
      <c r="H526" s="3" t="s">
        <v>1524</v>
      </c>
      <c r="I526" s="2" t="s">
        <v>1525</v>
      </c>
      <c r="J526" s="3" t="s">
        <v>1539</v>
      </c>
      <c r="K526" s="2" t="s">
        <v>1540</v>
      </c>
      <c r="L526" s="4" t="s">
        <v>25</v>
      </c>
    </row>
    <row r="527" spans="1:12" ht="25.5" customHeight="1">
      <c r="A527" s="3" t="s">
        <v>1543</v>
      </c>
      <c r="B527" s="2" t="s">
        <v>1544</v>
      </c>
      <c r="C527" s="3">
        <v>1</v>
      </c>
      <c r="D527" s="3">
        <v>8</v>
      </c>
      <c r="E527" s="3">
        <v>0</v>
      </c>
      <c r="F527" s="3" t="s">
        <v>1522</v>
      </c>
      <c r="G527" s="2" t="s">
        <v>1523</v>
      </c>
      <c r="H527" s="3" t="s">
        <v>1524</v>
      </c>
      <c r="I527" s="2" t="s">
        <v>1525</v>
      </c>
      <c r="J527" s="3" t="s">
        <v>1539</v>
      </c>
      <c r="K527" s="2" t="s">
        <v>1540</v>
      </c>
      <c r="L527" s="4" t="s">
        <v>25</v>
      </c>
    </row>
    <row r="528" spans="1:12" ht="25.5" customHeight="1">
      <c r="A528" s="3" t="s">
        <v>1545</v>
      </c>
      <c r="B528" s="2" t="s">
        <v>1546</v>
      </c>
      <c r="C528" s="3">
        <v>1</v>
      </c>
      <c r="D528" s="3">
        <v>8</v>
      </c>
      <c r="E528" s="3">
        <v>0</v>
      </c>
      <c r="F528" s="3" t="s">
        <v>1522</v>
      </c>
      <c r="G528" s="2" t="s">
        <v>1523</v>
      </c>
      <c r="H528" s="3" t="s">
        <v>1524</v>
      </c>
      <c r="I528" s="2" t="s">
        <v>1525</v>
      </c>
      <c r="J528" s="3" t="s">
        <v>1539</v>
      </c>
      <c r="K528" s="2" t="s">
        <v>1540</v>
      </c>
      <c r="L528" s="4" t="s">
        <v>25</v>
      </c>
    </row>
    <row r="529" spans="1:12" ht="25.5" customHeight="1">
      <c r="A529" s="3" t="s">
        <v>1547</v>
      </c>
      <c r="B529" s="2" t="s">
        <v>1548</v>
      </c>
      <c r="C529" s="3">
        <v>1</v>
      </c>
      <c r="D529" s="3">
        <v>8</v>
      </c>
      <c r="E529" s="3">
        <v>0</v>
      </c>
      <c r="F529" s="3" t="s">
        <v>1522</v>
      </c>
      <c r="G529" s="2" t="s">
        <v>1523</v>
      </c>
      <c r="H529" s="3" t="s">
        <v>1524</v>
      </c>
      <c r="I529" s="2" t="s">
        <v>1525</v>
      </c>
      <c r="J529" s="3" t="s">
        <v>1539</v>
      </c>
      <c r="K529" s="2" t="s">
        <v>1540</v>
      </c>
      <c r="L529" s="4" t="s">
        <v>25</v>
      </c>
    </row>
    <row r="530" spans="1:12" ht="25.5" customHeight="1">
      <c r="A530" s="3" t="s">
        <v>1549</v>
      </c>
      <c r="B530" s="2" t="s">
        <v>1550</v>
      </c>
      <c r="C530" s="3">
        <v>1</v>
      </c>
      <c r="D530" s="3">
        <v>8</v>
      </c>
      <c r="E530" s="3">
        <v>0</v>
      </c>
      <c r="F530" s="3" t="s">
        <v>1522</v>
      </c>
      <c r="G530" s="2" t="s">
        <v>1523</v>
      </c>
      <c r="H530" s="3" t="s">
        <v>1524</v>
      </c>
      <c r="I530" s="2" t="s">
        <v>1525</v>
      </c>
      <c r="J530" s="3" t="s">
        <v>1539</v>
      </c>
      <c r="K530" s="2" t="s">
        <v>1540</v>
      </c>
      <c r="L530" s="4" t="s">
        <v>25</v>
      </c>
    </row>
    <row r="531" spans="1:12" ht="25.5" customHeight="1">
      <c r="A531" s="3" t="s">
        <v>1551</v>
      </c>
      <c r="B531" s="2" t="s">
        <v>1552</v>
      </c>
      <c r="C531" s="3">
        <v>1</v>
      </c>
      <c r="D531" s="3">
        <v>8</v>
      </c>
      <c r="E531" s="3">
        <v>0</v>
      </c>
      <c r="F531" s="3" t="s">
        <v>1522</v>
      </c>
      <c r="G531" s="2" t="s">
        <v>1523</v>
      </c>
      <c r="H531" s="3" t="s">
        <v>1524</v>
      </c>
      <c r="I531" s="2" t="s">
        <v>1525</v>
      </c>
      <c r="J531" s="3" t="s">
        <v>1539</v>
      </c>
      <c r="K531" s="2" t="s">
        <v>1540</v>
      </c>
      <c r="L531" s="4" t="s">
        <v>25</v>
      </c>
    </row>
    <row r="532" spans="1:12" ht="25.5" customHeight="1">
      <c r="A532" s="3" t="s">
        <v>1553</v>
      </c>
      <c r="B532" s="2" t="s">
        <v>1554</v>
      </c>
      <c r="C532" s="3">
        <v>1</v>
      </c>
      <c r="D532" s="3">
        <v>8</v>
      </c>
      <c r="E532" s="3">
        <v>0</v>
      </c>
      <c r="F532" s="3" t="s">
        <v>1522</v>
      </c>
      <c r="G532" s="2" t="s">
        <v>1523</v>
      </c>
      <c r="H532" s="3" t="s">
        <v>1524</v>
      </c>
      <c r="I532" s="2" t="s">
        <v>1525</v>
      </c>
      <c r="J532" s="3" t="s">
        <v>1539</v>
      </c>
      <c r="K532" s="2" t="s">
        <v>1540</v>
      </c>
      <c r="L532" s="4" t="s">
        <v>25</v>
      </c>
    </row>
    <row r="533" spans="1:12" ht="25.5" customHeight="1">
      <c r="A533" s="3" t="s">
        <v>1555</v>
      </c>
      <c r="B533" s="2" t="s">
        <v>1556</v>
      </c>
      <c r="C533" s="3">
        <v>1</v>
      </c>
      <c r="D533" s="3">
        <v>8</v>
      </c>
      <c r="E533" s="3">
        <v>0</v>
      </c>
      <c r="F533" s="3" t="s">
        <v>1522</v>
      </c>
      <c r="G533" s="2" t="s">
        <v>1523</v>
      </c>
      <c r="H533" s="3" t="s">
        <v>1524</v>
      </c>
      <c r="I533" s="2" t="s">
        <v>1525</v>
      </c>
      <c r="J533" s="3" t="s">
        <v>1557</v>
      </c>
      <c r="K533" s="2" t="s">
        <v>1556</v>
      </c>
      <c r="L533" s="4" t="s">
        <v>25</v>
      </c>
    </row>
    <row r="534" spans="1:12" ht="25.5" customHeight="1">
      <c r="A534" s="3" t="s">
        <v>1558</v>
      </c>
      <c r="B534" s="2" t="s">
        <v>1559</v>
      </c>
      <c r="C534" s="3">
        <v>1</v>
      </c>
      <c r="D534" s="3">
        <v>8</v>
      </c>
      <c r="E534" s="3">
        <v>0</v>
      </c>
      <c r="F534" s="3" t="s">
        <v>1522</v>
      </c>
      <c r="G534" s="2" t="s">
        <v>1523</v>
      </c>
      <c r="H534" s="3" t="s">
        <v>1524</v>
      </c>
      <c r="I534" s="2" t="s">
        <v>1525</v>
      </c>
      <c r="J534" s="3" t="s">
        <v>1560</v>
      </c>
      <c r="K534" s="2" t="s">
        <v>1559</v>
      </c>
      <c r="L534" s="4" t="s">
        <v>25</v>
      </c>
    </row>
    <row r="535" spans="1:12" ht="25.5" customHeight="1">
      <c r="A535" s="3" t="s">
        <v>1561</v>
      </c>
      <c r="B535" s="2" t="s">
        <v>1562</v>
      </c>
      <c r="C535" s="3">
        <v>1</v>
      </c>
      <c r="D535" s="3">
        <v>8</v>
      </c>
      <c r="E535" s="3">
        <v>0</v>
      </c>
      <c r="F535" s="3" t="s">
        <v>1522</v>
      </c>
      <c r="G535" s="2" t="s">
        <v>1523</v>
      </c>
      <c r="H535" s="3" t="s">
        <v>1524</v>
      </c>
      <c r="I535" s="2" t="s">
        <v>1525</v>
      </c>
      <c r="J535" s="3" t="s">
        <v>1563</v>
      </c>
      <c r="K535" s="2" t="s">
        <v>1564</v>
      </c>
      <c r="L535" s="4" t="s">
        <v>25</v>
      </c>
    </row>
    <row r="536" spans="1:12" ht="25.5" customHeight="1">
      <c r="A536" s="3" t="s">
        <v>1565</v>
      </c>
      <c r="B536" s="2" t="s">
        <v>1566</v>
      </c>
      <c r="C536" s="3">
        <v>1</v>
      </c>
      <c r="D536" s="3">
        <v>8</v>
      </c>
      <c r="E536" s="3">
        <v>0</v>
      </c>
      <c r="F536" s="3" t="s">
        <v>1522</v>
      </c>
      <c r="G536" s="2" t="s">
        <v>1523</v>
      </c>
      <c r="H536" s="3" t="s">
        <v>1524</v>
      </c>
      <c r="I536" s="2" t="s">
        <v>1525</v>
      </c>
      <c r="J536" s="3" t="s">
        <v>1563</v>
      </c>
      <c r="K536" s="2" t="s">
        <v>1564</v>
      </c>
      <c r="L536" s="4" t="s">
        <v>25</v>
      </c>
    </row>
    <row r="537" spans="1:12" ht="25.5" customHeight="1">
      <c r="A537" s="3" t="s">
        <v>1567</v>
      </c>
      <c r="B537" s="2" t="s">
        <v>1568</v>
      </c>
      <c r="C537" s="3">
        <v>1</v>
      </c>
      <c r="D537" s="3">
        <v>8</v>
      </c>
      <c r="E537" s="3">
        <v>0</v>
      </c>
      <c r="F537" s="3" t="s">
        <v>1522</v>
      </c>
      <c r="G537" s="2" t="s">
        <v>1523</v>
      </c>
      <c r="H537" s="3" t="s">
        <v>1524</v>
      </c>
      <c r="I537" s="2" t="s">
        <v>1525</v>
      </c>
      <c r="J537" s="3" t="s">
        <v>1563</v>
      </c>
      <c r="K537" s="2" t="s">
        <v>1564</v>
      </c>
      <c r="L537" s="4" t="s">
        <v>25</v>
      </c>
    </row>
    <row r="538" spans="1:12" ht="25.5" customHeight="1">
      <c r="A538" s="3" t="s">
        <v>1569</v>
      </c>
      <c r="B538" s="2" t="s">
        <v>1570</v>
      </c>
      <c r="C538" s="3">
        <v>1</v>
      </c>
      <c r="D538" s="3">
        <v>8</v>
      </c>
      <c r="E538" s="3">
        <v>0</v>
      </c>
      <c r="F538" s="3" t="s">
        <v>1522</v>
      </c>
      <c r="G538" s="2" t="s">
        <v>1523</v>
      </c>
      <c r="H538" s="3" t="s">
        <v>1524</v>
      </c>
      <c r="I538" s="2" t="s">
        <v>1525</v>
      </c>
      <c r="J538" s="3" t="s">
        <v>1571</v>
      </c>
      <c r="K538" s="2" t="s">
        <v>1570</v>
      </c>
      <c r="L538" s="4" t="s">
        <v>25</v>
      </c>
    </row>
    <row r="539" spans="1:12" ht="25.5" customHeight="1">
      <c r="A539" s="3" t="s">
        <v>1572</v>
      </c>
      <c r="B539" s="2" t="s">
        <v>1573</v>
      </c>
      <c r="C539" s="3">
        <v>1</v>
      </c>
      <c r="D539" s="3">
        <v>8</v>
      </c>
      <c r="E539" s="3">
        <v>0</v>
      </c>
      <c r="F539" s="3" t="s">
        <v>1522</v>
      </c>
      <c r="G539" s="2" t="s">
        <v>1523</v>
      </c>
      <c r="H539" s="3" t="s">
        <v>1524</v>
      </c>
      <c r="I539" s="2" t="s">
        <v>1525</v>
      </c>
      <c r="J539" s="3" t="s">
        <v>1574</v>
      </c>
      <c r="K539" s="2" t="s">
        <v>1575</v>
      </c>
      <c r="L539" s="4" t="s">
        <v>25</v>
      </c>
    </row>
    <row r="540" spans="1:12" ht="25.5" customHeight="1">
      <c r="A540" s="3" t="s">
        <v>1576</v>
      </c>
      <c r="B540" s="2" t="s">
        <v>1577</v>
      </c>
      <c r="C540" s="3">
        <v>1</v>
      </c>
      <c r="D540" s="3">
        <v>8</v>
      </c>
      <c r="E540" s="3">
        <v>0</v>
      </c>
      <c r="F540" s="3" t="s">
        <v>1522</v>
      </c>
      <c r="G540" s="2" t="s">
        <v>1523</v>
      </c>
      <c r="H540" s="3" t="s">
        <v>1524</v>
      </c>
      <c r="I540" s="2" t="s">
        <v>1525</v>
      </c>
      <c r="J540" s="3" t="s">
        <v>1574</v>
      </c>
      <c r="K540" s="2" t="s">
        <v>1575</v>
      </c>
      <c r="L540" s="4" t="s">
        <v>25</v>
      </c>
    </row>
    <row r="541" spans="1:12" ht="25.5" customHeight="1">
      <c r="A541" s="3" t="s">
        <v>1578</v>
      </c>
      <c r="B541" s="2" t="s">
        <v>1579</v>
      </c>
      <c r="C541" s="3">
        <v>1</v>
      </c>
      <c r="D541" s="3">
        <v>8</v>
      </c>
      <c r="E541" s="3">
        <v>0</v>
      </c>
      <c r="F541" s="3" t="s">
        <v>1522</v>
      </c>
      <c r="G541" s="2" t="s">
        <v>1523</v>
      </c>
      <c r="H541" s="3" t="s">
        <v>1524</v>
      </c>
      <c r="I541" s="2" t="s">
        <v>1525</v>
      </c>
      <c r="J541" s="3" t="s">
        <v>1574</v>
      </c>
      <c r="K541" s="2" t="s">
        <v>1575</v>
      </c>
      <c r="L541" s="4" t="s">
        <v>25</v>
      </c>
    </row>
    <row r="542" spans="1:12" ht="25.5" customHeight="1">
      <c r="A542" s="3" t="s">
        <v>1580</v>
      </c>
      <c r="B542" s="2" t="s">
        <v>1581</v>
      </c>
      <c r="C542" s="3">
        <v>1</v>
      </c>
      <c r="D542" s="3">
        <v>8</v>
      </c>
      <c r="E542" s="3">
        <v>0</v>
      </c>
      <c r="F542" s="3" t="s">
        <v>1522</v>
      </c>
      <c r="G542" s="2" t="s">
        <v>1523</v>
      </c>
      <c r="H542" s="3" t="s">
        <v>1524</v>
      </c>
      <c r="I542" s="2" t="s">
        <v>1525</v>
      </c>
      <c r="J542" s="3" t="s">
        <v>1574</v>
      </c>
      <c r="K542" s="2" t="s">
        <v>1575</v>
      </c>
      <c r="L542" s="4" t="s">
        <v>25</v>
      </c>
    </row>
    <row r="543" spans="1:12" ht="25.5" customHeight="1">
      <c r="A543" s="3" t="s">
        <v>1582</v>
      </c>
      <c r="B543" s="2" t="s">
        <v>1583</v>
      </c>
      <c r="C543" s="3">
        <v>1</v>
      </c>
      <c r="D543" s="3">
        <v>8</v>
      </c>
      <c r="E543" s="3">
        <v>0</v>
      </c>
      <c r="F543" s="3" t="s">
        <v>1522</v>
      </c>
      <c r="G543" s="2" t="s">
        <v>1523</v>
      </c>
      <c r="H543" s="3" t="s">
        <v>1584</v>
      </c>
      <c r="I543" s="2" t="s">
        <v>1585</v>
      </c>
      <c r="J543" s="3" t="s">
        <v>1586</v>
      </c>
      <c r="K543" s="2" t="s">
        <v>1587</v>
      </c>
      <c r="L543" s="4" t="s">
        <v>25</v>
      </c>
    </row>
    <row r="544" spans="1:12" ht="25.5" customHeight="1">
      <c r="A544" s="3" t="s">
        <v>1588</v>
      </c>
      <c r="B544" s="2" t="s">
        <v>1589</v>
      </c>
      <c r="C544" s="3">
        <v>1</v>
      </c>
      <c r="D544" s="3">
        <v>8</v>
      </c>
      <c r="E544" s="3">
        <v>0</v>
      </c>
      <c r="F544" s="3" t="s">
        <v>1522</v>
      </c>
      <c r="G544" s="2" t="s">
        <v>1523</v>
      </c>
      <c r="H544" s="3" t="s">
        <v>1584</v>
      </c>
      <c r="I544" s="2" t="s">
        <v>1585</v>
      </c>
      <c r="J544" s="3" t="s">
        <v>1586</v>
      </c>
      <c r="K544" s="2" t="s">
        <v>1587</v>
      </c>
      <c r="L544" s="4" t="s">
        <v>25</v>
      </c>
    </row>
    <row r="545" spans="1:12" ht="25.5" customHeight="1">
      <c r="A545" s="3" t="s">
        <v>1590</v>
      </c>
      <c r="B545" s="2" t="s">
        <v>1591</v>
      </c>
      <c r="C545" s="3">
        <v>1</v>
      </c>
      <c r="D545" s="3">
        <v>8</v>
      </c>
      <c r="E545" s="3">
        <v>0</v>
      </c>
      <c r="F545" s="3" t="s">
        <v>1522</v>
      </c>
      <c r="G545" s="2" t="s">
        <v>1523</v>
      </c>
      <c r="H545" s="3" t="s">
        <v>1584</v>
      </c>
      <c r="I545" s="2" t="s">
        <v>1585</v>
      </c>
      <c r="J545" s="3" t="s">
        <v>1592</v>
      </c>
      <c r="K545" s="2" t="s">
        <v>1591</v>
      </c>
      <c r="L545" s="4" t="s">
        <v>25</v>
      </c>
    </row>
    <row r="546" spans="1:12" ht="25.5" customHeight="1">
      <c r="A546" s="3" t="s">
        <v>1593</v>
      </c>
      <c r="B546" s="2" t="s">
        <v>1594</v>
      </c>
      <c r="C546" s="3">
        <v>1</v>
      </c>
      <c r="D546" s="3">
        <v>8</v>
      </c>
      <c r="E546" s="3">
        <v>0</v>
      </c>
      <c r="F546" s="3" t="s">
        <v>1522</v>
      </c>
      <c r="G546" s="2" t="s">
        <v>1523</v>
      </c>
      <c r="H546" s="3" t="s">
        <v>1584</v>
      </c>
      <c r="I546" s="2" t="s">
        <v>1585</v>
      </c>
      <c r="J546" s="3" t="s">
        <v>1595</v>
      </c>
      <c r="K546" s="2" t="s">
        <v>1594</v>
      </c>
      <c r="L546" s="4" t="s">
        <v>25</v>
      </c>
    </row>
    <row r="547" spans="1:12" ht="25.5" customHeight="1">
      <c r="A547" s="3" t="s">
        <v>1596</v>
      </c>
      <c r="B547" s="2" t="s">
        <v>1597</v>
      </c>
      <c r="C547" s="3">
        <v>1</v>
      </c>
      <c r="D547" s="3">
        <v>8</v>
      </c>
      <c r="E547" s="3">
        <v>0</v>
      </c>
      <c r="F547" s="3" t="s">
        <v>1522</v>
      </c>
      <c r="G547" s="2" t="s">
        <v>1523</v>
      </c>
      <c r="H547" s="3" t="s">
        <v>1584</v>
      </c>
      <c r="I547" s="2" t="s">
        <v>1585</v>
      </c>
      <c r="J547" s="3" t="s">
        <v>1598</v>
      </c>
      <c r="K547" s="2" t="s">
        <v>1599</v>
      </c>
      <c r="L547" s="4" t="s">
        <v>25</v>
      </c>
    </row>
    <row r="548" spans="1:12" ht="25.5" customHeight="1">
      <c r="A548" s="3" t="s">
        <v>1600</v>
      </c>
      <c r="B548" s="2" t="s">
        <v>1601</v>
      </c>
      <c r="C548" s="3">
        <v>1</v>
      </c>
      <c r="D548" s="3">
        <v>8</v>
      </c>
      <c r="E548" s="3">
        <v>0</v>
      </c>
      <c r="F548" s="3" t="s">
        <v>1522</v>
      </c>
      <c r="G548" s="2" t="s">
        <v>1523</v>
      </c>
      <c r="H548" s="3" t="s">
        <v>1584</v>
      </c>
      <c r="I548" s="2" t="s">
        <v>1585</v>
      </c>
      <c r="J548" s="3" t="s">
        <v>1598</v>
      </c>
      <c r="K548" s="2" t="s">
        <v>1599</v>
      </c>
      <c r="L548" s="4" t="s">
        <v>25</v>
      </c>
    </row>
    <row r="549" spans="1:12" ht="25.5" customHeight="1">
      <c r="A549" s="3" t="s">
        <v>1602</v>
      </c>
      <c r="B549" s="2" t="s">
        <v>1603</v>
      </c>
      <c r="C549" s="3">
        <v>1</v>
      </c>
      <c r="D549" s="3">
        <v>8</v>
      </c>
      <c r="E549" s="3">
        <v>0</v>
      </c>
      <c r="F549" s="3" t="s">
        <v>1522</v>
      </c>
      <c r="G549" s="2" t="s">
        <v>1523</v>
      </c>
      <c r="H549" s="3" t="s">
        <v>1584</v>
      </c>
      <c r="I549" s="2" t="s">
        <v>1585</v>
      </c>
      <c r="J549" s="3" t="s">
        <v>1604</v>
      </c>
      <c r="K549" s="2" t="s">
        <v>1603</v>
      </c>
      <c r="L549" s="4" t="s">
        <v>25</v>
      </c>
    </row>
    <row r="550" spans="1:12" ht="25.5" customHeight="1">
      <c r="A550" s="3" t="s">
        <v>1605</v>
      </c>
      <c r="B550" s="2" t="s">
        <v>1606</v>
      </c>
      <c r="C550" s="3">
        <v>1</v>
      </c>
      <c r="D550" s="3">
        <v>8</v>
      </c>
      <c r="E550" s="3">
        <v>0</v>
      </c>
      <c r="F550" s="3" t="s">
        <v>1522</v>
      </c>
      <c r="G550" s="2" t="s">
        <v>1523</v>
      </c>
      <c r="H550" s="3" t="s">
        <v>1607</v>
      </c>
      <c r="I550" s="2" t="s">
        <v>1608</v>
      </c>
      <c r="J550" s="3" t="s">
        <v>1609</v>
      </c>
      <c r="K550" s="2" t="s">
        <v>1610</v>
      </c>
      <c r="L550" s="4" t="s">
        <v>25</v>
      </c>
    </row>
    <row r="551" spans="1:12" ht="25.5" customHeight="1">
      <c r="A551" s="3" t="s">
        <v>1611</v>
      </c>
      <c r="B551" s="2" t="s">
        <v>1612</v>
      </c>
      <c r="C551" s="3">
        <v>1</v>
      </c>
      <c r="D551" s="3">
        <v>8</v>
      </c>
      <c r="E551" s="3">
        <v>0</v>
      </c>
      <c r="F551" s="3" t="s">
        <v>1522</v>
      </c>
      <c r="G551" s="2" t="s">
        <v>1523</v>
      </c>
      <c r="H551" s="3" t="s">
        <v>1607</v>
      </c>
      <c r="I551" s="2" t="s">
        <v>1608</v>
      </c>
      <c r="J551" s="3" t="s">
        <v>1609</v>
      </c>
      <c r="K551" s="2" t="s">
        <v>1610</v>
      </c>
      <c r="L551" s="4" t="s">
        <v>25</v>
      </c>
    </row>
    <row r="552" spans="1:12" ht="25.5" customHeight="1">
      <c r="A552" s="3" t="s">
        <v>1613</v>
      </c>
      <c r="B552" s="2" t="s">
        <v>1614</v>
      </c>
      <c r="C552" s="3">
        <v>1</v>
      </c>
      <c r="D552" s="3">
        <v>8</v>
      </c>
      <c r="E552" s="3">
        <v>0</v>
      </c>
      <c r="F552" s="3" t="s">
        <v>1522</v>
      </c>
      <c r="G552" s="2" t="s">
        <v>1523</v>
      </c>
      <c r="H552" s="3" t="s">
        <v>1607</v>
      </c>
      <c r="I552" s="2" t="s">
        <v>1608</v>
      </c>
      <c r="J552" s="3" t="s">
        <v>1609</v>
      </c>
      <c r="K552" s="2" t="s">
        <v>1610</v>
      </c>
      <c r="L552" s="4" t="s">
        <v>25</v>
      </c>
    </row>
    <row r="553" spans="1:12" ht="25.5" customHeight="1">
      <c r="A553" s="3" t="s">
        <v>1615</v>
      </c>
      <c r="B553" s="2" t="s">
        <v>1616</v>
      </c>
      <c r="C553" s="3">
        <v>1</v>
      </c>
      <c r="D553" s="3">
        <v>8</v>
      </c>
      <c r="E553" s="3">
        <v>0</v>
      </c>
      <c r="F553" s="3" t="s">
        <v>1522</v>
      </c>
      <c r="G553" s="2" t="s">
        <v>1523</v>
      </c>
      <c r="H553" s="3" t="s">
        <v>1607</v>
      </c>
      <c r="I553" s="2" t="s">
        <v>1608</v>
      </c>
      <c r="J553" s="3" t="s">
        <v>1609</v>
      </c>
      <c r="K553" s="2" t="s">
        <v>1610</v>
      </c>
      <c r="L553" s="4" t="s">
        <v>25</v>
      </c>
    </row>
    <row r="554" spans="1:12" ht="25.5" customHeight="1">
      <c r="A554" s="3" t="s">
        <v>1617</v>
      </c>
      <c r="B554" s="2" t="s">
        <v>1618</v>
      </c>
      <c r="C554" s="3">
        <v>1</v>
      </c>
      <c r="D554" s="3">
        <v>8</v>
      </c>
      <c r="E554" s="3">
        <v>0</v>
      </c>
      <c r="F554" s="3" t="s">
        <v>1522</v>
      </c>
      <c r="G554" s="2" t="s">
        <v>1523</v>
      </c>
      <c r="H554" s="3" t="s">
        <v>1607</v>
      </c>
      <c r="I554" s="2" t="s">
        <v>1608</v>
      </c>
      <c r="J554" s="3" t="s">
        <v>1619</v>
      </c>
      <c r="K554" s="2" t="s">
        <v>1620</v>
      </c>
      <c r="L554" s="4" t="s">
        <v>25</v>
      </c>
    </row>
    <row r="555" spans="1:12" ht="25.5" customHeight="1">
      <c r="A555" s="3" t="s">
        <v>1621</v>
      </c>
      <c r="B555" s="2" t="s">
        <v>1622</v>
      </c>
      <c r="C555" s="3">
        <v>1</v>
      </c>
      <c r="D555" s="3">
        <v>8</v>
      </c>
      <c r="E555" s="3">
        <v>0</v>
      </c>
      <c r="F555" s="3" t="s">
        <v>1522</v>
      </c>
      <c r="G555" s="2" t="s">
        <v>1523</v>
      </c>
      <c r="H555" s="3" t="s">
        <v>1607</v>
      </c>
      <c r="I555" s="2" t="s">
        <v>1608</v>
      </c>
      <c r="J555" s="3" t="s">
        <v>1619</v>
      </c>
      <c r="K555" s="2" t="s">
        <v>1620</v>
      </c>
      <c r="L555" s="4" t="s">
        <v>25</v>
      </c>
    </row>
    <row r="556" spans="1:12" ht="25.5" customHeight="1">
      <c r="A556" s="3" t="s">
        <v>1623</v>
      </c>
      <c r="B556" s="2" t="s">
        <v>1624</v>
      </c>
      <c r="C556" s="3">
        <v>1</v>
      </c>
      <c r="D556" s="3">
        <v>8</v>
      </c>
      <c r="E556" s="3">
        <v>0</v>
      </c>
      <c r="F556" s="3" t="s">
        <v>1522</v>
      </c>
      <c r="G556" s="2" t="s">
        <v>1523</v>
      </c>
      <c r="H556" s="3" t="s">
        <v>1607</v>
      </c>
      <c r="I556" s="2" t="s">
        <v>1608</v>
      </c>
      <c r="J556" s="3" t="s">
        <v>1619</v>
      </c>
      <c r="K556" s="2" t="s">
        <v>1620</v>
      </c>
      <c r="L556" s="4" t="s">
        <v>25</v>
      </c>
    </row>
    <row r="557" spans="1:12" ht="25.5" customHeight="1">
      <c r="A557" s="3" t="s">
        <v>1625</v>
      </c>
      <c r="B557" s="2" t="s">
        <v>1626</v>
      </c>
      <c r="C557" s="3">
        <v>1</v>
      </c>
      <c r="D557" s="3">
        <v>8</v>
      </c>
      <c r="E557" s="3">
        <v>0</v>
      </c>
      <c r="F557" s="3" t="s">
        <v>1522</v>
      </c>
      <c r="G557" s="2" t="s">
        <v>1523</v>
      </c>
      <c r="H557" s="3" t="s">
        <v>1607</v>
      </c>
      <c r="I557" s="2" t="s">
        <v>1608</v>
      </c>
      <c r="J557" s="3" t="s">
        <v>1627</v>
      </c>
      <c r="K557" s="2" t="s">
        <v>1626</v>
      </c>
      <c r="L557" s="4" t="s">
        <v>25</v>
      </c>
    </row>
    <row r="558" spans="1:12" ht="25.5" customHeight="1">
      <c r="A558" s="3" t="s">
        <v>1628</v>
      </c>
      <c r="B558" s="2" t="s">
        <v>1629</v>
      </c>
      <c r="C558" s="3">
        <v>1</v>
      </c>
      <c r="D558" s="3">
        <v>8</v>
      </c>
      <c r="E558" s="3">
        <v>0</v>
      </c>
      <c r="F558" s="3" t="s">
        <v>1630</v>
      </c>
      <c r="G558" s="2" t="s">
        <v>1631</v>
      </c>
      <c r="H558" s="3" t="s">
        <v>1632</v>
      </c>
      <c r="I558" s="2" t="s">
        <v>1631</v>
      </c>
      <c r="J558" s="3" t="s">
        <v>1633</v>
      </c>
      <c r="K558" s="2" t="s">
        <v>1629</v>
      </c>
      <c r="L558" s="4" t="s">
        <v>25</v>
      </c>
    </row>
    <row r="559" spans="1:12" ht="25.5" customHeight="1">
      <c r="A559" s="3" t="s">
        <v>1634</v>
      </c>
      <c r="B559" s="2" t="s">
        <v>1635</v>
      </c>
      <c r="C559" s="3">
        <v>1</v>
      </c>
      <c r="D559" s="3">
        <v>8</v>
      </c>
      <c r="E559" s="3">
        <v>0</v>
      </c>
      <c r="F559" s="3" t="s">
        <v>1630</v>
      </c>
      <c r="G559" s="2" t="s">
        <v>1631</v>
      </c>
      <c r="H559" s="3" t="s">
        <v>1632</v>
      </c>
      <c r="I559" s="2" t="s">
        <v>1631</v>
      </c>
      <c r="J559" s="3" t="s">
        <v>1636</v>
      </c>
      <c r="K559" s="2" t="s">
        <v>1637</v>
      </c>
      <c r="L559" s="4" t="s">
        <v>25</v>
      </c>
    </row>
    <row r="560" spans="1:12" ht="25.5" customHeight="1">
      <c r="A560" s="3" t="s">
        <v>1638</v>
      </c>
      <c r="B560" s="2" t="s">
        <v>1639</v>
      </c>
      <c r="C560" s="3">
        <v>1</v>
      </c>
      <c r="D560" s="3">
        <v>8</v>
      </c>
      <c r="E560" s="3">
        <v>0</v>
      </c>
      <c r="F560" s="3" t="s">
        <v>1630</v>
      </c>
      <c r="G560" s="2" t="s">
        <v>1631</v>
      </c>
      <c r="H560" s="3" t="s">
        <v>1632</v>
      </c>
      <c r="I560" s="2" t="s">
        <v>1631</v>
      </c>
      <c r="J560" s="3" t="s">
        <v>1636</v>
      </c>
      <c r="K560" s="2" t="s">
        <v>1637</v>
      </c>
      <c r="L560" s="4" t="s">
        <v>25</v>
      </c>
    </row>
    <row r="561" spans="1:12" ht="25.5" customHeight="1">
      <c r="A561" s="3" t="s">
        <v>1640</v>
      </c>
      <c r="B561" s="2" t="s">
        <v>1641</v>
      </c>
      <c r="C561" s="3">
        <v>1</v>
      </c>
      <c r="D561" s="3">
        <v>8</v>
      </c>
      <c r="E561" s="3">
        <v>0</v>
      </c>
      <c r="F561" s="3" t="s">
        <v>1642</v>
      </c>
      <c r="G561" s="2" t="s">
        <v>1643</v>
      </c>
      <c r="H561" s="3" t="s">
        <v>1644</v>
      </c>
      <c r="I561" s="2" t="s">
        <v>1645</v>
      </c>
      <c r="J561" s="3" t="s">
        <v>1646</v>
      </c>
      <c r="K561" s="2" t="s">
        <v>1647</v>
      </c>
      <c r="L561" s="4" t="s">
        <v>25</v>
      </c>
    </row>
    <row r="562" spans="1:12" ht="25.5" customHeight="1">
      <c r="A562" s="3" t="s">
        <v>1648</v>
      </c>
      <c r="B562" s="2" t="s">
        <v>1649</v>
      </c>
      <c r="C562" s="3">
        <v>1</v>
      </c>
      <c r="D562" s="3">
        <v>8</v>
      </c>
      <c r="E562" s="3">
        <v>0</v>
      </c>
      <c r="F562" s="3" t="s">
        <v>1642</v>
      </c>
      <c r="G562" s="2" t="s">
        <v>1643</v>
      </c>
      <c r="H562" s="3" t="s">
        <v>1644</v>
      </c>
      <c r="I562" s="2" t="s">
        <v>1645</v>
      </c>
      <c r="J562" s="3" t="s">
        <v>1646</v>
      </c>
      <c r="K562" s="2" t="s">
        <v>1647</v>
      </c>
      <c r="L562" s="4" t="s">
        <v>25</v>
      </c>
    </row>
    <row r="563" spans="1:12" ht="25.5" customHeight="1">
      <c r="A563" s="3" t="s">
        <v>1650</v>
      </c>
      <c r="B563" s="2" t="s">
        <v>1651</v>
      </c>
      <c r="C563" s="3">
        <v>1</v>
      </c>
      <c r="D563" s="3">
        <v>8</v>
      </c>
      <c r="E563" s="3">
        <v>0</v>
      </c>
      <c r="F563" s="3" t="s">
        <v>1642</v>
      </c>
      <c r="G563" s="2" t="s">
        <v>1643</v>
      </c>
      <c r="H563" s="3" t="s">
        <v>1644</v>
      </c>
      <c r="I563" s="2" t="s">
        <v>1645</v>
      </c>
      <c r="J563" s="3" t="s">
        <v>1652</v>
      </c>
      <c r="K563" s="2" t="s">
        <v>1651</v>
      </c>
      <c r="L563" s="4" t="s">
        <v>25</v>
      </c>
    </row>
    <row r="564" spans="1:12" ht="25.5" customHeight="1">
      <c r="A564" s="3" t="s">
        <v>1653</v>
      </c>
      <c r="B564" s="2" t="s">
        <v>1654</v>
      </c>
      <c r="C564" s="3">
        <v>1</v>
      </c>
      <c r="D564" s="3">
        <v>8</v>
      </c>
      <c r="E564" s="3">
        <v>0</v>
      </c>
      <c r="F564" s="3" t="s">
        <v>1642</v>
      </c>
      <c r="G564" s="2" t="s">
        <v>1643</v>
      </c>
      <c r="H564" s="3" t="s">
        <v>1655</v>
      </c>
      <c r="I564" s="2" t="s">
        <v>1656</v>
      </c>
      <c r="J564" s="3" t="s">
        <v>1657</v>
      </c>
      <c r="K564" s="2" t="s">
        <v>1654</v>
      </c>
      <c r="L564" s="4" t="s">
        <v>25</v>
      </c>
    </row>
    <row r="565" spans="1:12" ht="25.5" customHeight="1">
      <c r="A565" s="3" t="s">
        <v>1658</v>
      </c>
      <c r="B565" s="2" t="s">
        <v>1659</v>
      </c>
      <c r="C565" s="3">
        <v>1</v>
      </c>
      <c r="D565" s="3">
        <v>8</v>
      </c>
      <c r="E565" s="3">
        <v>0</v>
      </c>
      <c r="F565" s="3" t="s">
        <v>1642</v>
      </c>
      <c r="G565" s="2" t="s">
        <v>1643</v>
      </c>
      <c r="H565" s="3" t="s">
        <v>1655</v>
      </c>
      <c r="I565" s="2" t="s">
        <v>1656</v>
      </c>
      <c r="J565" s="3" t="s">
        <v>1660</v>
      </c>
      <c r="K565" s="2" t="s">
        <v>1659</v>
      </c>
      <c r="L565" s="4" t="s">
        <v>25</v>
      </c>
    </row>
    <row r="566" spans="1:12" ht="25.5" customHeight="1">
      <c r="A566" s="3" t="s">
        <v>1661</v>
      </c>
      <c r="B566" s="2" t="s">
        <v>1662</v>
      </c>
      <c r="C566" s="3">
        <v>1</v>
      </c>
      <c r="D566" s="3">
        <v>8</v>
      </c>
      <c r="E566" s="3">
        <v>0</v>
      </c>
      <c r="F566" s="3" t="s">
        <v>1642</v>
      </c>
      <c r="G566" s="2" t="s">
        <v>1643</v>
      </c>
      <c r="H566" s="3" t="s">
        <v>1663</v>
      </c>
      <c r="I566" s="2" t="s">
        <v>1664</v>
      </c>
      <c r="J566" s="3" t="s">
        <v>1665</v>
      </c>
      <c r="K566" s="2" t="s">
        <v>1666</v>
      </c>
      <c r="L566" s="4" t="s">
        <v>25</v>
      </c>
    </row>
    <row r="567" spans="1:12" ht="25.5" customHeight="1">
      <c r="A567" s="3" t="s">
        <v>1667</v>
      </c>
      <c r="B567" s="2" t="s">
        <v>1668</v>
      </c>
      <c r="C567" s="3">
        <v>1</v>
      </c>
      <c r="D567" s="3">
        <v>8</v>
      </c>
      <c r="E567" s="3">
        <v>0</v>
      </c>
      <c r="F567" s="3" t="s">
        <v>1642</v>
      </c>
      <c r="G567" s="2" t="s">
        <v>1643</v>
      </c>
      <c r="H567" s="3" t="s">
        <v>1663</v>
      </c>
      <c r="I567" s="2" t="s">
        <v>1664</v>
      </c>
      <c r="J567" s="3" t="s">
        <v>1665</v>
      </c>
      <c r="K567" s="2" t="s">
        <v>1666</v>
      </c>
      <c r="L567" s="4" t="s">
        <v>25</v>
      </c>
    </row>
    <row r="568" spans="1:12" ht="25.5" customHeight="1">
      <c r="A568" s="3" t="s">
        <v>1669</v>
      </c>
      <c r="B568" s="2" t="s">
        <v>1670</v>
      </c>
      <c r="C568" s="3">
        <v>1</v>
      </c>
      <c r="D568" s="3">
        <v>8</v>
      </c>
      <c r="E568" s="3">
        <v>0</v>
      </c>
      <c r="F568" s="3" t="s">
        <v>1642</v>
      </c>
      <c r="G568" s="2" t="s">
        <v>1643</v>
      </c>
      <c r="H568" s="3" t="s">
        <v>1663</v>
      </c>
      <c r="I568" s="2" t="s">
        <v>1664</v>
      </c>
      <c r="J568" s="3" t="s">
        <v>1665</v>
      </c>
      <c r="K568" s="2" t="s">
        <v>1666</v>
      </c>
      <c r="L568" s="4" t="s">
        <v>25</v>
      </c>
    </row>
    <row r="569" spans="1:12" ht="25.5" customHeight="1">
      <c r="A569" s="3" t="s">
        <v>1671</v>
      </c>
      <c r="B569" s="2" t="s">
        <v>1672</v>
      </c>
      <c r="C569" s="3">
        <v>2</v>
      </c>
      <c r="D569" s="3">
        <v>12</v>
      </c>
      <c r="E569" s="3">
        <v>4</v>
      </c>
      <c r="F569" s="3" t="s">
        <v>1642</v>
      </c>
      <c r="G569" s="2" t="s">
        <v>1643</v>
      </c>
      <c r="H569" s="3" t="s">
        <v>1663</v>
      </c>
      <c r="I569" s="2" t="s">
        <v>1664</v>
      </c>
      <c r="J569" s="3" t="s">
        <v>1673</v>
      </c>
      <c r="K569" s="2" t="s">
        <v>1672</v>
      </c>
      <c r="L569" s="4" t="s">
        <v>25</v>
      </c>
    </row>
    <row r="570" spans="1:12" ht="25.5" customHeight="1">
      <c r="A570" s="3" t="s">
        <v>1674</v>
      </c>
      <c r="B570" s="2" t="s">
        <v>1675</v>
      </c>
      <c r="C570" s="3">
        <v>2</v>
      </c>
      <c r="D570" s="3">
        <v>12</v>
      </c>
      <c r="E570" s="3">
        <v>4</v>
      </c>
      <c r="F570" s="3" t="s">
        <v>1642</v>
      </c>
      <c r="G570" s="2" t="s">
        <v>1643</v>
      </c>
      <c r="H570" s="3" t="s">
        <v>1676</v>
      </c>
      <c r="I570" s="2" t="s">
        <v>1677</v>
      </c>
      <c r="J570" s="3" t="s">
        <v>1678</v>
      </c>
      <c r="K570" s="2" t="s">
        <v>1675</v>
      </c>
      <c r="L570" s="4" t="s">
        <v>25</v>
      </c>
    </row>
    <row r="571" spans="1:12" ht="25.5" customHeight="1">
      <c r="A571" s="3" t="s">
        <v>1679</v>
      </c>
      <c r="B571" s="2" t="s">
        <v>1680</v>
      </c>
      <c r="C571" s="3">
        <v>2</v>
      </c>
      <c r="D571" s="3">
        <v>12</v>
      </c>
      <c r="E571" s="3">
        <v>4</v>
      </c>
      <c r="F571" s="3" t="s">
        <v>1642</v>
      </c>
      <c r="G571" s="2" t="s">
        <v>1643</v>
      </c>
      <c r="H571" s="3" t="s">
        <v>1676</v>
      </c>
      <c r="I571" s="2" t="s">
        <v>1677</v>
      </c>
      <c r="J571" s="3" t="s">
        <v>1681</v>
      </c>
      <c r="K571" s="2" t="s">
        <v>1680</v>
      </c>
      <c r="L571" s="4" t="s">
        <v>25</v>
      </c>
    </row>
    <row r="572" spans="1:12" ht="25.5" customHeight="1">
      <c r="A572" s="3" t="s">
        <v>1682</v>
      </c>
      <c r="B572" s="2" t="s">
        <v>1683</v>
      </c>
      <c r="C572" s="3">
        <v>1</v>
      </c>
      <c r="D572" s="3">
        <v>8</v>
      </c>
      <c r="E572" s="3">
        <v>0</v>
      </c>
      <c r="F572" s="3" t="s">
        <v>1642</v>
      </c>
      <c r="G572" s="2" t="s">
        <v>1643</v>
      </c>
      <c r="H572" s="3" t="s">
        <v>1684</v>
      </c>
      <c r="I572" s="2" t="s">
        <v>1685</v>
      </c>
      <c r="J572" s="3" t="s">
        <v>1686</v>
      </c>
      <c r="K572" s="2" t="s">
        <v>1687</v>
      </c>
      <c r="L572" s="4" t="s">
        <v>25</v>
      </c>
    </row>
    <row r="573" spans="1:12" ht="25.5" customHeight="1">
      <c r="A573" s="3" t="s">
        <v>1688</v>
      </c>
      <c r="B573" s="2" t="s">
        <v>1689</v>
      </c>
      <c r="C573" s="3">
        <v>1</v>
      </c>
      <c r="D573" s="3">
        <v>8</v>
      </c>
      <c r="E573" s="3">
        <v>0</v>
      </c>
      <c r="F573" s="3" t="s">
        <v>1642</v>
      </c>
      <c r="G573" s="2" t="s">
        <v>1643</v>
      </c>
      <c r="H573" s="3" t="s">
        <v>1684</v>
      </c>
      <c r="I573" s="2" t="s">
        <v>1685</v>
      </c>
      <c r="J573" s="3" t="s">
        <v>1686</v>
      </c>
      <c r="K573" s="2" t="s">
        <v>1687</v>
      </c>
      <c r="L573" s="4" t="s">
        <v>25</v>
      </c>
    </row>
    <row r="574" spans="1:12" ht="25.5" customHeight="1">
      <c r="A574" s="3" t="s">
        <v>1690</v>
      </c>
      <c r="B574" s="2" t="s">
        <v>1691</v>
      </c>
      <c r="C574" s="3">
        <v>1</v>
      </c>
      <c r="D574" s="3">
        <v>8</v>
      </c>
      <c r="E574" s="3">
        <v>0</v>
      </c>
      <c r="F574" s="3" t="s">
        <v>1642</v>
      </c>
      <c r="G574" s="2" t="s">
        <v>1643</v>
      </c>
      <c r="H574" s="3" t="s">
        <v>1684</v>
      </c>
      <c r="I574" s="2" t="s">
        <v>1685</v>
      </c>
      <c r="J574" s="3" t="s">
        <v>1686</v>
      </c>
      <c r="K574" s="2" t="s">
        <v>1687</v>
      </c>
      <c r="L574" s="4" t="s">
        <v>25</v>
      </c>
    </row>
    <row r="575" spans="1:12" ht="25.5" customHeight="1">
      <c r="A575" s="3" t="s">
        <v>1692</v>
      </c>
      <c r="B575" s="2" t="s">
        <v>1693</v>
      </c>
      <c r="C575" s="3">
        <v>1</v>
      </c>
      <c r="D575" s="3">
        <v>8</v>
      </c>
      <c r="E575" s="3">
        <v>0</v>
      </c>
      <c r="F575" s="3" t="s">
        <v>1642</v>
      </c>
      <c r="G575" s="2" t="s">
        <v>1643</v>
      </c>
      <c r="H575" s="3" t="s">
        <v>1684</v>
      </c>
      <c r="I575" s="2" t="s">
        <v>1685</v>
      </c>
      <c r="J575" s="3" t="s">
        <v>1694</v>
      </c>
      <c r="K575" s="2" t="s">
        <v>1693</v>
      </c>
      <c r="L575" s="4" t="s">
        <v>25</v>
      </c>
    </row>
    <row r="576" spans="1:12" ht="25.5" customHeight="1">
      <c r="A576" s="3" t="s">
        <v>1695</v>
      </c>
      <c r="B576" s="2" t="s">
        <v>1696</v>
      </c>
      <c r="C576" s="3">
        <v>1</v>
      </c>
      <c r="D576" s="3">
        <v>8</v>
      </c>
      <c r="E576" s="3">
        <v>0</v>
      </c>
      <c r="F576" s="3" t="s">
        <v>1642</v>
      </c>
      <c r="G576" s="2" t="s">
        <v>1643</v>
      </c>
      <c r="H576" s="3" t="s">
        <v>1697</v>
      </c>
      <c r="I576" s="2" t="s">
        <v>1698</v>
      </c>
      <c r="J576" s="3" t="s">
        <v>1699</v>
      </c>
      <c r="K576" s="2" t="s">
        <v>1696</v>
      </c>
      <c r="L576" s="4" t="s">
        <v>25</v>
      </c>
    </row>
    <row r="577" spans="1:12" ht="25.5" customHeight="1">
      <c r="A577" s="3" t="s">
        <v>1700</v>
      </c>
      <c r="B577" s="2" t="s">
        <v>1701</v>
      </c>
      <c r="C577" s="3">
        <v>2</v>
      </c>
      <c r="D577" s="3">
        <v>12</v>
      </c>
      <c r="E577" s="3">
        <v>4</v>
      </c>
      <c r="F577" s="3" t="s">
        <v>1642</v>
      </c>
      <c r="G577" s="2" t="s">
        <v>1643</v>
      </c>
      <c r="H577" s="3" t="s">
        <v>1697</v>
      </c>
      <c r="I577" s="2" t="s">
        <v>1698</v>
      </c>
      <c r="J577" s="3" t="s">
        <v>1702</v>
      </c>
      <c r="K577" s="2" t="s">
        <v>1701</v>
      </c>
      <c r="L577" s="4" t="s">
        <v>25</v>
      </c>
    </row>
    <row r="578" spans="1:12" ht="25.5" customHeight="1">
      <c r="A578" s="3" t="s">
        <v>1703</v>
      </c>
      <c r="B578" s="2" t="s">
        <v>1704</v>
      </c>
      <c r="C578" s="3">
        <v>1</v>
      </c>
      <c r="D578" s="3">
        <v>8</v>
      </c>
      <c r="E578" s="3">
        <v>0</v>
      </c>
      <c r="F578" s="3" t="s">
        <v>1642</v>
      </c>
      <c r="G578" s="2" t="s">
        <v>1643</v>
      </c>
      <c r="H578" s="3" t="s">
        <v>1697</v>
      </c>
      <c r="I578" s="2" t="s">
        <v>1698</v>
      </c>
      <c r="J578" s="3" t="s">
        <v>1705</v>
      </c>
      <c r="K578" s="2" t="s">
        <v>1704</v>
      </c>
      <c r="L578" s="4" t="s">
        <v>25</v>
      </c>
    </row>
    <row r="579" spans="1:12" ht="25.5" customHeight="1">
      <c r="A579" s="3" t="s">
        <v>1706</v>
      </c>
      <c r="B579" s="2" t="s">
        <v>1707</v>
      </c>
      <c r="C579" s="3">
        <v>3</v>
      </c>
      <c r="D579" s="3">
        <v>16</v>
      </c>
      <c r="E579" s="3">
        <v>8</v>
      </c>
      <c r="F579" s="3" t="s">
        <v>1642</v>
      </c>
      <c r="G579" s="2" t="s">
        <v>1643</v>
      </c>
      <c r="H579" s="3" t="s">
        <v>1708</v>
      </c>
      <c r="I579" s="2" t="s">
        <v>1709</v>
      </c>
      <c r="J579" s="3" t="s">
        <v>1710</v>
      </c>
      <c r="K579" s="2" t="s">
        <v>1707</v>
      </c>
      <c r="L579" s="4" t="s">
        <v>25</v>
      </c>
    </row>
    <row r="580" spans="1:12" ht="25.5" customHeight="1">
      <c r="A580" s="3" t="s">
        <v>1711</v>
      </c>
      <c r="B580" s="2" t="s">
        <v>1712</v>
      </c>
      <c r="C580" s="3">
        <v>1</v>
      </c>
      <c r="D580" s="3">
        <v>8</v>
      </c>
      <c r="E580" s="3">
        <v>0</v>
      </c>
      <c r="F580" s="3" t="s">
        <v>1713</v>
      </c>
      <c r="G580" s="2" t="s">
        <v>1714</v>
      </c>
      <c r="H580" s="3" t="s">
        <v>1715</v>
      </c>
      <c r="I580" s="2" t="s">
        <v>1716</v>
      </c>
      <c r="J580" s="3" t="s">
        <v>1717</v>
      </c>
      <c r="K580" s="2" t="s">
        <v>1718</v>
      </c>
      <c r="L580" s="4" t="s">
        <v>25</v>
      </c>
    </row>
    <row r="581" spans="1:12" ht="25.5" customHeight="1">
      <c r="A581" s="3" t="s">
        <v>1719</v>
      </c>
      <c r="B581" s="2" t="s">
        <v>1720</v>
      </c>
      <c r="C581" s="3">
        <v>1</v>
      </c>
      <c r="D581" s="3">
        <v>8</v>
      </c>
      <c r="E581" s="3">
        <v>0</v>
      </c>
      <c r="F581" s="3" t="s">
        <v>1713</v>
      </c>
      <c r="G581" s="2" t="s">
        <v>1714</v>
      </c>
      <c r="H581" s="3" t="s">
        <v>1715</v>
      </c>
      <c r="I581" s="2" t="s">
        <v>1716</v>
      </c>
      <c r="J581" s="3" t="s">
        <v>1717</v>
      </c>
      <c r="K581" s="2" t="s">
        <v>1718</v>
      </c>
      <c r="L581" s="4" t="s">
        <v>25</v>
      </c>
    </row>
    <row r="582" spans="1:12" ht="25.5" customHeight="1">
      <c r="A582" s="3" t="s">
        <v>1721</v>
      </c>
      <c r="B582" s="2" t="s">
        <v>1722</v>
      </c>
      <c r="C582" s="3">
        <v>1</v>
      </c>
      <c r="D582" s="3">
        <v>8</v>
      </c>
      <c r="E582" s="3">
        <v>0</v>
      </c>
      <c r="F582" s="3" t="s">
        <v>1713</v>
      </c>
      <c r="G582" s="2" t="s">
        <v>1714</v>
      </c>
      <c r="H582" s="3" t="s">
        <v>1715</v>
      </c>
      <c r="I582" s="2" t="s">
        <v>1716</v>
      </c>
      <c r="J582" s="3" t="s">
        <v>1723</v>
      </c>
      <c r="K582" s="2" t="s">
        <v>1724</v>
      </c>
      <c r="L582" s="4" t="s">
        <v>25</v>
      </c>
    </row>
    <row r="583" spans="1:12" ht="25.5" customHeight="1">
      <c r="A583" s="3" t="s">
        <v>1725</v>
      </c>
      <c r="B583" s="2" t="s">
        <v>1726</v>
      </c>
      <c r="C583" s="3">
        <v>1</v>
      </c>
      <c r="D583" s="3">
        <v>8</v>
      </c>
      <c r="E583" s="3">
        <v>0</v>
      </c>
      <c r="F583" s="3" t="s">
        <v>1713</v>
      </c>
      <c r="G583" s="2" t="s">
        <v>1714</v>
      </c>
      <c r="H583" s="3" t="s">
        <v>1715</v>
      </c>
      <c r="I583" s="2" t="s">
        <v>1716</v>
      </c>
      <c r="J583" s="3" t="s">
        <v>1723</v>
      </c>
      <c r="K583" s="2" t="s">
        <v>1724</v>
      </c>
      <c r="L583" s="4" t="s">
        <v>25</v>
      </c>
    </row>
    <row r="584" spans="1:12" ht="25.5" customHeight="1">
      <c r="A584" s="3" t="s">
        <v>1727</v>
      </c>
      <c r="B584" s="2" t="s">
        <v>1728</v>
      </c>
      <c r="C584" s="3">
        <v>1</v>
      </c>
      <c r="D584" s="3">
        <v>8</v>
      </c>
      <c r="E584" s="3">
        <v>0</v>
      </c>
      <c r="F584" s="3" t="s">
        <v>1713</v>
      </c>
      <c r="G584" s="2" t="s">
        <v>1714</v>
      </c>
      <c r="H584" s="3" t="s">
        <v>1715</v>
      </c>
      <c r="I584" s="2" t="s">
        <v>1716</v>
      </c>
      <c r="J584" s="3" t="s">
        <v>1723</v>
      </c>
      <c r="K584" s="2" t="s">
        <v>1724</v>
      </c>
      <c r="L584" s="4" t="s">
        <v>25</v>
      </c>
    </row>
    <row r="585" spans="1:12" ht="25.5" customHeight="1">
      <c r="A585" s="3" t="s">
        <v>1729</v>
      </c>
      <c r="B585" s="2" t="s">
        <v>1730</v>
      </c>
      <c r="C585" s="3">
        <v>1</v>
      </c>
      <c r="D585" s="3">
        <v>8</v>
      </c>
      <c r="E585" s="3">
        <v>0</v>
      </c>
      <c r="F585" s="3" t="s">
        <v>1713</v>
      </c>
      <c r="G585" s="2" t="s">
        <v>1714</v>
      </c>
      <c r="H585" s="3" t="s">
        <v>1715</v>
      </c>
      <c r="I585" s="2" t="s">
        <v>1716</v>
      </c>
      <c r="J585" s="3" t="s">
        <v>1723</v>
      </c>
      <c r="K585" s="2" t="s">
        <v>1724</v>
      </c>
      <c r="L585" s="4" t="s">
        <v>25</v>
      </c>
    </row>
    <row r="586" spans="1:12" ht="25.5" customHeight="1">
      <c r="A586" s="3" t="s">
        <v>1731</v>
      </c>
      <c r="B586" s="2" t="s">
        <v>1732</v>
      </c>
      <c r="C586" s="3">
        <v>1</v>
      </c>
      <c r="D586" s="3">
        <v>8</v>
      </c>
      <c r="E586" s="3">
        <v>0</v>
      </c>
      <c r="F586" s="3" t="s">
        <v>1713</v>
      </c>
      <c r="G586" s="2" t="s">
        <v>1714</v>
      </c>
      <c r="H586" s="3" t="s">
        <v>1715</v>
      </c>
      <c r="I586" s="2" t="s">
        <v>1716</v>
      </c>
      <c r="J586" s="3" t="s">
        <v>1733</v>
      </c>
      <c r="K586" s="2" t="s">
        <v>1734</v>
      </c>
      <c r="L586" s="4" t="s">
        <v>25</v>
      </c>
    </row>
    <row r="587" spans="1:12" ht="25.5" customHeight="1">
      <c r="A587" s="3" t="s">
        <v>1735</v>
      </c>
      <c r="B587" s="2" t="s">
        <v>1736</v>
      </c>
      <c r="C587" s="3">
        <v>1</v>
      </c>
      <c r="D587" s="3">
        <v>8</v>
      </c>
      <c r="E587" s="3">
        <v>0</v>
      </c>
      <c r="F587" s="3" t="s">
        <v>1713</v>
      </c>
      <c r="G587" s="2" t="s">
        <v>1714</v>
      </c>
      <c r="H587" s="3" t="s">
        <v>1715</v>
      </c>
      <c r="I587" s="2" t="s">
        <v>1716</v>
      </c>
      <c r="J587" s="3" t="s">
        <v>1733</v>
      </c>
      <c r="K587" s="2" t="s">
        <v>1734</v>
      </c>
      <c r="L587" s="4" t="s">
        <v>25</v>
      </c>
    </row>
    <row r="588" spans="1:12" ht="25.5" customHeight="1">
      <c r="A588" s="3" t="s">
        <v>1737</v>
      </c>
      <c r="B588" s="2" t="s">
        <v>1738</v>
      </c>
      <c r="C588" s="3">
        <v>1</v>
      </c>
      <c r="D588" s="3">
        <v>8</v>
      </c>
      <c r="E588" s="3">
        <v>0</v>
      </c>
      <c r="F588" s="3" t="s">
        <v>1713</v>
      </c>
      <c r="G588" s="2" t="s">
        <v>1714</v>
      </c>
      <c r="H588" s="3" t="s">
        <v>1715</v>
      </c>
      <c r="I588" s="2" t="s">
        <v>1716</v>
      </c>
      <c r="J588" s="3" t="s">
        <v>1733</v>
      </c>
      <c r="K588" s="2" t="s">
        <v>1734</v>
      </c>
      <c r="L588" s="4" t="s">
        <v>25</v>
      </c>
    </row>
    <row r="589" spans="1:12" ht="25.5" customHeight="1">
      <c r="A589" s="3" t="s">
        <v>1739</v>
      </c>
      <c r="B589" s="2" t="s">
        <v>1740</v>
      </c>
      <c r="C589" s="3">
        <v>1</v>
      </c>
      <c r="D589" s="3">
        <v>8</v>
      </c>
      <c r="E589" s="3">
        <v>0</v>
      </c>
      <c r="F589" s="3" t="s">
        <v>1713</v>
      </c>
      <c r="G589" s="2" t="s">
        <v>1714</v>
      </c>
      <c r="H589" s="3" t="s">
        <v>1715</v>
      </c>
      <c r="I589" s="2" t="s">
        <v>1716</v>
      </c>
      <c r="J589" s="3" t="s">
        <v>1733</v>
      </c>
      <c r="K589" s="2" t="s">
        <v>1734</v>
      </c>
      <c r="L589" s="4" t="s">
        <v>25</v>
      </c>
    </row>
    <row r="590" spans="1:12" ht="25.5" customHeight="1">
      <c r="A590" s="3" t="s">
        <v>1741</v>
      </c>
      <c r="B590" s="2" t="s">
        <v>1742</v>
      </c>
      <c r="C590" s="3">
        <v>1</v>
      </c>
      <c r="D590" s="3">
        <v>8</v>
      </c>
      <c r="E590" s="3">
        <v>0</v>
      </c>
      <c r="F590" s="3" t="s">
        <v>1713</v>
      </c>
      <c r="G590" s="2" t="s">
        <v>1714</v>
      </c>
      <c r="H590" s="3" t="s">
        <v>1715</v>
      </c>
      <c r="I590" s="2" t="s">
        <v>1716</v>
      </c>
      <c r="J590" s="3" t="s">
        <v>1743</v>
      </c>
      <c r="K590" s="2" t="s">
        <v>1742</v>
      </c>
      <c r="L590" s="4" t="s">
        <v>25</v>
      </c>
    </row>
    <row r="591" spans="1:12" ht="25.5" customHeight="1">
      <c r="A591" s="3" t="s">
        <v>1744</v>
      </c>
      <c r="B591" s="2" t="s">
        <v>1745</v>
      </c>
      <c r="C591" s="3">
        <v>1</v>
      </c>
      <c r="D591" s="3">
        <v>8</v>
      </c>
      <c r="E591" s="3">
        <v>0</v>
      </c>
      <c r="F591" s="3" t="s">
        <v>1713</v>
      </c>
      <c r="G591" s="2" t="s">
        <v>1714</v>
      </c>
      <c r="H591" s="3" t="s">
        <v>1746</v>
      </c>
      <c r="I591" s="2" t="s">
        <v>1747</v>
      </c>
      <c r="J591" s="3" t="s">
        <v>1748</v>
      </c>
      <c r="K591" s="2" t="s">
        <v>1745</v>
      </c>
      <c r="L591" s="4" t="s">
        <v>25</v>
      </c>
    </row>
    <row r="592" spans="1:12" ht="25.5" customHeight="1">
      <c r="A592" s="3" t="s">
        <v>1749</v>
      </c>
      <c r="B592" s="2" t="s">
        <v>1750</v>
      </c>
      <c r="C592" s="3">
        <v>1</v>
      </c>
      <c r="D592" s="3">
        <v>8</v>
      </c>
      <c r="E592" s="3">
        <v>0</v>
      </c>
      <c r="F592" s="3" t="s">
        <v>1713</v>
      </c>
      <c r="G592" s="2" t="s">
        <v>1714</v>
      </c>
      <c r="H592" s="3" t="s">
        <v>1746</v>
      </c>
      <c r="I592" s="2" t="s">
        <v>1747</v>
      </c>
      <c r="J592" s="3" t="s">
        <v>1751</v>
      </c>
      <c r="K592" s="2" t="s">
        <v>1750</v>
      </c>
      <c r="L592" s="4" t="s">
        <v>25</v>
      </c>
    </row>
    <row r="593" spans="1:12" ht="25.5" customHeight="1">
      <c r="A593" s="3" t="s">
        <v>1752</v>
      </c>
      <c r="B593" s="2" t="s">
        <v>1753</v>
      </c>
      <c r="C593" s="3">
        <v>1</v>
      </c>
      <c r="D593" s="3">
        <v>8</v>
      </c>
      <c r="E593" s="3">
        <v>0</v>
      </c>
      <c r="F593" s="3" t="s">
        <v>1713</v>
      </c>
      <c r="G593" s="2" t="s">
        <v>1714</v>
      </c>
      <c r="H593" s="3" t="s">
        <v>1746</v>
      </c>
      <c r="I593" s="2" t="s">
        <v>1747</v>
      </c>
      <c r="J593" s="3" t="s">
        <v>1754</v>
      </c>
      <c r="K593" s="2" t="s">
        <v>1753</v>
      </c>
      <c r="L593" s="4" t="s">
        <v>25</v>
      </c>
    </row>
    <row r="594" spans="1:12" ht="25.5" customHeight="1">
      <c r="A594" s="3" t="s">
        <v>1755</v>
      </c>
      <c r="B594" s="2" t="s">
        <v>1756</v>
      </c>
      <c r="C594" s="3">
        <v>1</v>
      </c>
      <c r="D594" s="3">
        <v>8</v>
      </c>
      <c r="E594" s="3">
        <v>0</v>
      </c>
      <c r="F594" s="3" t="s">
        <v>1713</v>
      </c>
      <c r="G594" s="2" t="s">
        <v>1714</v>
      </c>
      <c r="H594" s="3" t="s">
        <v>1757</v>
      </c>
      <c r="I594" s="2" t="s">
        <v>1758</v>
      </c>
      <c r="J594" s="3" t="s">
        <v>1759</v>
      </c>
      <c r="K594" s="2" t="s">
        <v>1760</v>
      </c>
      <c r="L594" s="4" t="s">
        <v>25</v>
      </c>
    </row>
    <row r="595" spans="1:12" ht="25.5" customHeight="1">
      <c r="A595" s="3" t="s">
        <v>1761</v>
      </c>
      <c r="B595" s="2" t="s">
        <v>1762</v>
      </c>
      <c r="C595" s="3">
        <v>1</v>
      </c>
      <c r="D595" s="3">
        <v>8</v>
      </c>
      <c r="E595" s="3">
        <v>0</v>
      </c>
      <c r="F595" s="3" t="s">
        <v>1713</v>
      </c>
      <c r="G595" s="2" t="s">
        <v>1714</v>
      </c>
      <c r="H595" s="3" t="s">
        <v>1757</v>
      </c>
      <c r="I595" s="2" t="s">
        <v>1758</v>
      </c>
      <c r="J595" s="3" t="s">
        <v>1759</v>
      </c>
      <c r="K595" s="2" t="s">
        <v>1760</v>
      </c>
      <c r="L595" s="4" t="s">
        <v>25</v>
      </c>
    </row>
    <row r="596" spans="1:12" ht="25.5" customHeight="1">
      <c r="A596" s="3" t="s">
        <v>1763</v>
      </c>
      <c r="B596" s="2" t="s">
        <v>1764</v>
      </c>
      <c r="C596" s="3">
        <v>1</v>
      </c>
      <c r="D596" s="3">
        <v>8</v>
      </c>
      <c r="E596" s="3">
        <v>0</v>
      </c>
      <c r="F596" s="3" t="s">
        <v>1713</v>
      </c>
      <c r="G596" s="2" t="s">
        <v>1714</v>
      </c>
      <c r="H596" s="3" t="s">
        <v>1757</v>
      </c>
      <c r="I596" s="2" t="s">
        <v>1758</v>
      </c>
      <c r="J596" s="3" t="s">
        <v>1765</v>
      </c>
      <c r="K596" s="2" t="s">
        <v>1764</v>
      </c>
      <c r="L596" s="4" t="s">
        <v>25</v>
      </c>
    </row>
    <row r="597" spans="1:12" ht="25.5" customHeight="1">
      <c r="A597" s="3" t="s">
        <v>1766</v>
      </c>
      <c r="B597" s="2" t="s">
        <v>1767</v>
      </c>
      <c r="C597" s="3">
        <v>3</v>
      </c>
      <c r="D597" s="3">
        <v>16</v>
      </c>
      <c r="E597" s="3">
        <v>8</v>
      </c>
      <c r="F597" s="3" t="s">
        <v>1713</v>
      </c>
      <c r="G597" s="2" t="s">
        <v>1714</v>
      </c>
      <c r="H597" s="3" t="s">
        <v>1768</v>
      </c>
      <c r="I597" s="2" t="s">
        <v>1769</v>
      </c>
      <c r="J597" s="3" t="s">
        <v>1770</v>
      </c>
      <c r="K597" s="2" t="s">
        <v>1771</v>
      </c>
      <c r="L597" s="4" t="s">
        <v>25</v>
      </c>
    </row>
    <row r="598" spans="1:12" ht="25.5" customHeight="1">
      <c r="A598" s="3" t="s">
        <v>1772</v>
      </c>
      <c r="B598" s="2" t="s">
        <v>1773</v>
      </c>
      <c r="C598" s="3">
        <v>3</v>
      </c>
      <c r="D598" s="3">
        <v>16</v>
      </c>
      <c r="E598" s="3">
        <v>8</v>
      </c>
      <c r="F598" s="3" t="s">
        <v>1713</v>
      </c>
      <c r="G598" s="2" t="s">
        <v>1714</v>
      </c>
      <c r="H598" s="3" t="s">
        <v>1768</v>
      </c>
      <c r="I598" s="2" t="s">
        <v>1769</v>
      </c>
      <c r="J598" s="3" t="s">
        <v>1770</v>
      </c>
      <c r="K598" s="2" t="s">
        <v>1771</v>
      </c>
      <c r="L598" s="4" t="s">
        <v>25</v>
      </c>
    </row>
    <row r="599" spans="1:12" ht="25.5" customHeight="1">
      <c r="A599" s="3" t="s">
        <v>1774</v>
      </c>
      <c r="B599" s="2" t="s">
        <v>1775</v>
      </c>
      <c r="C599" s="3">
        <v>3</v>
      </c>
      <c r="D599" s="3">
        <v>16</v>
      </c>
      <c r="E599" s="3">
        <v>8</v>
      </c>
      <c r="F599" s="3" t="s">
        <v>1713</v>
      </c>
      <c r="G599" s="2" t="s">
        <v>1714</v>
      </c>
      <c r="H599" s="3" t="s">
        <v>1768</v>
      </c>
      <c r="I599" s="2" t="s">
        <v>1769</v>
      </c>
      <c r="J599" s="3" t="s">
        <v>1776</v>
      </c>
      <c r="K599" s="2" t="s">
        <v>1775</v>
      </c>
      <c r="L599" s="4" t="s">
        <v>25</v>
      </c>
    </row>
    <row r="600" spans="1:12" ht="25.5" customHeight="1">
      <c r="A600" s="3" t="s">
        <v>1777</v>
      </c>
      <c r="B600" s="2" t="s">
        <v>1778</v>
      </c>
      <c r="C600" s="3">
        <v>3</v>
      </c>
      <c r="D600" s="3">
        <v>16</v>
      </c>
      <c r="E600" s="3">
        <v>8</v>
      </c>
      <c r="F600" s="3" t="s">
        <v>1713</v>
      </c>
      <c r="G600" s="2" t="s">
        <v>1714</v>
      </c>
      <c r="H600" s="3" t="s">
        <v>1768</v>
      </c>
      <c r="I600" s="2" t="s">
        <v>1769</v>
      </c>
      <c r="J600" s="3" t="s">
        <v>1779</v>
      </c>
      <c r="K600" s="2" t="s">
        <v>1778</v>
      </c>
      <c r="L600" s="4" t="s">
        <v>25</v>
      </c>
    </row>
    <row r="601" spans="1:12" ht="25.5" customHeight="1">
      <c r="A601" s="3" t="s">
        <v>1780</v>
      </c>
      <c r="B601" s="2" t="s">
        <v>1781</v>
      </c>
      <c r="C601" s="3">
        <v>2</v>
      </c>
      <c r="D601" s="3">
        <v>12</v>
      </c>
      <c r="E601" s="3">
        <v>4</v>
      </c>
      <c r="F601" s="3" t="s">
        <v>1713</v>
      </c>
      <c r="G601" s="2" t="s">
        <v>1714</v>
      </c>
      <c r="H601" s="3" t="s">
        <v>1782</v>
      </c>
      <c r="I601" s="2" t="s">
        <v>1783</v>
      </c>
      <c r="J601" s="3" t="s">
        <v>1784</v>
      </c>
      <c r="K601" s="2" t="s">
        <v>1785</v>
      </c>
      <c r="L601" s="4" t="s">
        <v>25</v>
      </c>
    </row>
    <row r="602" spans="1:12" ht="25.5" customHeight="1">
      <c r="A602" s="3" t="s">
        <v>1786</v>
      </c>
      <c r="B602" s="2" t="s">
        <v>1787</v>
      </c>
      <c r="C602" s="3">
        <v>2</v>
      </c>
      <c r="D602" s="3">
        <v>12</v>
      </c>
      <c r="E602" s="3">
        <v>4</v>
      </c>
      <c r="F602" s="3" t="s">
        <v>1713</v>
      </c>
      <c r="G602" s="2" t="s">
        <v>1714</v>
      </c>
      <c r="H602" s="3" t="s">
        <v>1782</v>
      </c>
      <c r="I602" s="2" t="s">
        <v>1783</v>
      </c>
      <c r="J602" s="3" t="s">
        <v>1784</v>
      </c>
      <c r="K602" s="2" t="s">
        <v>1785</v>
      </c>
      <c r="L602" s="4" t="s">
        <v>25</v>
      </c>
    </row>
    <row r="603" spans="1:12" ht="25.5" customHeight="1">
      <c r="A603" s="3" t="s">
        <v>1788</v>
      </c>
      <c r="B603" s="2" t="s">
        <v>1789</v>
      </c>
      <c r="C603" s="3">
        <v>3</v>
      </c>
      <c r="D603" s="3">
        <v>16</v>
      </c>
      <c r="E603" s="3">
        <v>8</v>
      </c>
      <c r="F603" s="3" t="s">
        <v>1713</v>
      </c>
      <c r="G603" s="2" t="s">
        <v>1714</v>
      </c>
      <c r="H603" s="3" t="s">
        <v>1782</v>
      </c>
      <c r="I603" s="2" t="s">
        <v>1783</v>
      </c>
      <c r="J603" s="3" t="s">
        <v>1790</v>
      </c>
      <c r="K603" s="2" t="s">
        <v>1791</v>
      </c>
      <c r="L603" s="4" t="s">
        <v>25</v>
      </c>
    </row>
    <row r="604" spans="1:12" ht="25.5" customHeight="1">
      <c r="A604" s="3" t="s">
        <v>1792</v>
      </c>
      <c r="B604" s="2" t="s">
        <v>1793</v>
      </c>
      <c r="C604" s="3">
        <v>3</v>
      </c>
      <c r="D604" s="3">
        <v>16</v>
      </c>
      <c r="E604" s="3">
        <v>8</v>
      </c>
      <c r="F604" s="3" t="s">
        <v>1713</v>
      </c>
      <c r="G604" s="2" t="s">
        <v>1714</v>
      </c>
      <c r="H604" s="3" t="s">
        <v>1782</v>
      </c>
      <c r="I604" s="2" t="s">
        <v>1783</v>
      </c>
      <c r="J604" s="3" t="s">
        <v>1790</v>
      </c>
      <c r="K604" s="2" t="s">
        <v>1791</v>
      </c>
      <c r="L604" s="4" t="s">
        <v>25</v>
      </c>
    </row>
    <row r="605" spans="1:12" ht="25.5" customHeight="1">
      <c r="A605" s="3" t="s">
        <v>1794</v>
      </c>
      <c r="B605" s="2" t="s">
        <v>1795</v>
      </c>
      <c r="C605" s="3">
        <v>3</v>
      </c>
      <c r="D605" s="3">
        <v>16</v>
      </c>
      <c r="E605" s="3">
        <v>8</v>
      </c>
      <c r="F605" s="3" t="s">
        <v>1713</v>
      </c>
      <c r="G605" s="2" t="s">
        <v>1714</v>
      </c>
      <c r="H605" s="3" t="s">
        <v>1782</v>
      </c>
      <c r="I605" s="2" t="s">
        <v>1783</v>
      </c>
      <c r="J605" s="3" t="s">
        <v>1790</v>
      </c>
      <c r="K605" s="2" t="s">
        <v>1791</v>
      </c>
      <c r="L605" s="4" t="s">
        <v>25</v>
      </c>
    </row>
    <row r="606" spans="1:12" ht="25.5" customHeight="1">
      <c r="A606" s="3" t="s">
        <v>1796</v>
      </c>
      <c r="B606" s="2" t="s">
        <v>1797</v>
      </c>
      <c r="C606" s="3">
        <v>1</v>
      </c>
      <c r="D606" s="3">
        <v>8</v>
      </c>
      <c r="E606" s="3">
        <v>0</v>
      </c>
      <c r="F606" s="3" t="s">
        <v>1713</v>
      </c>
      <c r="G606" s="2" t="s">
        <v>1714</v>
      </c>
      <c r="H606" s="3" t="s">
        <v>1782</v>
      </c>
      <c r="I606" s="2" t="s">
        <v>1783</v>
      </c>
      <c r="J606" s="3" t="s">
        <v>1798</v>
      </c>
      <c r="K606" s="2" t="s">
        <v>1797</v>
      </c>
      <c r="L606" s="4" t="s">
        <v>25</v>
      </c>
    </row>
    <row r="607" spans="1:12" ht="25.5" customHeight="1">
      <c r="A607" s="3" t="s">
        <v>1799</v>
      </c>
      <c r="B607" s="2" t="s">
        <v>1800</v>
      </c>
      <c r="C607" s="3">
        <v>1</v>
      </c>
      <c r="D607" s="3">
        <v>8</v>
      </c>
      <c r="E607" s="3">
        <v>0</v>
      </c>
      <c r="F607" s="3" t="s">
        <v>1713</v>
      </c>
      <c r="G607" s="2" t="s">
        <v>1714</v>
      </c>
      <c r="H607" s="3" t="s">
        <v>1801</v>
      </c>
      <c r="I607" s="2" t="s">
        <v>1802</v>
      </c>
      <c r="J607" s="3" t="s">
        <v>1803</v>
      </c>
      <c r="K607" s="2" t="s">
        <v>1804</v>
      </c>
      <c r="L607" s="4" t="s">
        <v>25</v>
      </c>
    </row>
    <row r="608" spans="1:12" ht="25.5" customHeight="1">
      <c r="A608" s="3" t="s">
        <v>1805</v>
      </c>
      <c r="B608" s="2" t="s">
        <v>1806</v>
      </c>
      <c r="C608" s="3">
        <v>2</v>
      </c>
      <c r="D608" s="3">
        <v>12</v>
      </c>
      <c r="E608" s="3">
        <v>4</v>
      </c>
      <c r="F608" s="3" t="s">
        <v>1713</v>
      </c>
      <c r="G608" s="2" t="s">
        <v>1714</v>
      </c>
      <c r="H608" s="3" t="s">
        <v>1801</v>
      </c>
      <c r="I608" s="2" t="s">
        <v>1802</v>
      </c>
      <c r="J608" s="3" t="s">
        <v>1803</v>
      </c>
      <c r="K608" s="2" t="s">
        <v>1804</v>
      </c>
      <c r="L608" s="4" t="s">
        <v>25</v>
      </c>
    </row>
    <row r="609" spans="1:12" ht="25.5" customHeight="1">
      <c r="A609" s="3" t="s">
        <v>1807</v>
      </c>
      <c r="B609" s="2" t="s">
        <v>1808</v>
      </c>
      <c r="C609" s="3">
        <v>2</v>
      </c>
      <c r="D609" s="3">
        <v>12</v>
      </c>
      <c r="E609" s="3">
        <v>4</v>
      </c>
      <c r="F609" s="3" t="s">
        <v>1713</v>
      </c>
      <c r="G609" s="2" t="s">
        <v>1714</v>
      </c>
      <c r="H609" s="3" t="s">
        <v>1801</v>
      </c>
      <c r="I609" s="2" t="s">
        <v>1802</v>
      </c>
      <c r="J609" s="3" t="s">
        <v>1809</v>
      </c>
      <c r="K609" s="2" t="s">
        <v>1808</v>
      </c>
      <c r="L609" s="4" t="s">
        <v>25</v>
      </c>
    </row>
    <row r="610" spans="1:12" ht="25.5" customHeight="1">
      <c r="A610" s="3" t="s">
        <v>1810</v>
      </c>
      <c r="B610" s="2" t="s">
        <v>1811</v>
      </c>
      <c r="C610" s="3">
        <v>2</v>
      </c>
      <c r="D610" s="3">
        <v>12</v>
      </c>
      <c r="E610" s="3">
        <v>4</v>
      </c>
      <c r="F610" s="3" t="s">
        <v>1713</v>
      </c>
      <c r="G610" s="2" t="s">
        <v>1714</v>
      </c>
      <c r="H610" s="3" t="s">
        <v>1801</v>
      </c>
      <c r="I610" s="2" t="s">
        <v>1802</v>
      </c>
      <c r="J610" s="3" t="s">
        <v>1812</v>
      </c>
      <c r="K610" s="2" t="s">
        <v>1811</v>
      </c>
      <c r="L610" s="4" t="s">
        <v>25</v>
      </c>
    </row>
    <row r="611" spans="1:12" ht="25.5" customHeight="1">
      <c r="A611" s="3" t="s">
        <v>1813</v>
      </c>
      <c r="B611" s="2" t="s">
        <v>1814</v>
      </c>
      <c r="C611" s="3">
        <v>2</v>
      </c>
      <c r="D611" s="3">
        <v>12</v>
      </c>
      <c r="E611" s="3">
        <v>4</v>
      </c>
      <c r="F611" s="3" t="s">
        <v>1713</v>
      </c>
      <c r="G611" s="2" t="s">
        <v>1714</v>
      </c>
      <c r="H611" s="3" t="s">
        <v>1801</v>
      </c>
      <c r="I611" s="2" t="s">
        <v>1802</v>
      </c>
      <c r="J611" s="3" t="s">
        <v>1815</v>
      </c>
      <c r="K611" s="2" t="s">
        <v>1816</v>
      </c>
      <c r="L611" s="4" t="s">
        <v>25</v>
      </c>
    </row>
    <row r="612" spans="1:12" ht="25.5" customHeight="1">
      <c r="A612" s="3" t="s">
        <v>1817</v>
      </c>
      <c r="B612" s="2" t="s">
        <v>1818</v>
      </c>
      <c r="C612" s="3">
        <v>2</v>
      </c>
      <c r="D612" s="3">
        <v>12</v>
      </c>
      <c r="E612" s="3">
        <v>4</v>
      </c>
      <c r="F612" s="3" t="s">
        <v>1713</v>
      </c>
      <c r="G612" s="2" t="s">
        <v>1714</v>
      </c>
      <c r="H612" s="3" t="s">
        <v>1801</v>
      </c>
      <c r="I612" s="2" t="s">
        <v>1802</v>
      </c>
      <c r="J612" s="3" t="s">
        <v>1815</v>
      </c>
      <c r="K612" s="2" t="s">
        <v>1816</v>
      </c>
      <c r="L612" s="4" t="s">
        <v>25</v>
      </c>
    </row>
    <row r="613" spans="1:12" ht="25.5" customHeight="1">
      <c r="A613" s="3" t="s">
        <v>1819</v>
      </c>
      <c r="B613" s="2" t="s">
        <v>1820</v>
      </c>
      <c r="C613" s="3">
        <v>2</v>
      </c>
      <c r="D613" s="3">
        <v>12</v>
      </c>
      <c r="E613" s="3">
        <v>4</v>
      </c>
      <c r="F613" s="3" t="s">
        <v>1713</v>
      </c>
      <c r="G613" s="2" t="s">
        <v>1714</v>
      </c>
      <c r="H613" s="3" t="s">
        <v>1801</v>
      </c>
      <c r="I613" s="2" t="s">
        <v>1802</v>
      </c>
      <c r="J613" s="3" t="s">
        <v>1815</v>
      </c>
      <c r="K613" s="2" t="s">
        <v>1816</v>
      </c>
      <c r="L613" s="4" t="s">
        <v>25</v>
      </c>
    </row>
    <row r="614" spans="1:12" ht="25.5" customHeight="1">
      <c r="A614" s="3" t="s">
        <v>1821</v>
      </c>
      <c r="B614" s="2" t="s">
        <v>1822</v>
      </c>
      <c r="C614" s="3">
        <v>1</v>
      </c>
      <c r="D614" s="3">
        <v>8</v>
      </c>
      <c r="E614" s="3">
        <v>0</v>
      </c>
      <c r="F614" s="3" t="s">
        <v>1823</v>
      </c>
      <c r="G614" s="2" t="s">
        <v>1824</v>
      </c>
      <c r="H614" s="3" t="s">
        <v>1825</v>
      </c>
      <c r="I614" s="2" t="s">
        <v>1824</v>
      </c>
      <c r="J614" s="3" t="s">
        <v>1826</v>
      </c>
      <c r="K614" s="2" t="s">
        <v>1827</v>
      </c>
      <c r="L614" s="4" t="s">
        <v>25</v>
      </c>
    </row>
    <row r="615" spans="1:12" ht="25.5" customHeight="1">
      <c r="A615" s="3" t="s">
        <v>1828</v>
      </c>
      <c r="B615" s="2" t="s">
        <v>1829</v>
      </c>
      <c r="C615" s="3">
        <v>1</v>
      </c>
      <c r="D615" s="3">
        <v>8</v>
      </c>
      <c r="E615" s="3">
        <v>0</v>
      </c>
      <c r="F615" s="3" t="s">
        <v>1823</v>
      </c>
      <c r="G615" s="2" t="s">
        <v>1824</v>
      </c>
      <c r="H615" s="3" t="s">
        <v>1825</v>
      </c>
      <c r="I615" s="2" t="s">
        <v>1824</v>
      </c>
      <c r="J615" s="3" t="s">
        <v>1826</v>
      </c>
      <c r="K615" s="2" t="s">
        <v>1827</v>
      </c>
      <c r="L615" s="4" t="s">
        <v>25</v>
      </c>
    </row>
    <row r="616" spans="1:12" ht="25.5" customHeight="1">
      <c r="A616" s="3" t="s">
        <v>1830</v>
      </c>
      <c r="B616" s="2" t="s">
        <v>1831</v>
      </c>
      <c r="C616" s="3">
        <v>1</v>
      </c>
      <c r="D616" s="3">
        <v>8</v>
      </c>
      <c r="E616" s="3">
        <v>0</v>
      </c>
      <c r="F616" s="3" t="s">
        <v>1823</v>
      </c>
      <c r="G616" s="2" t="s">
        <v>1824</v>
      </c>
      <c r="H616" s="3" t="s">
        <v>1825</v>
      </c>
      <c r="I616" s="2" t="s">
        <v>1824</v>
      </c>
      <c r="J616" s="3" t="s">
        <v>1826</v>
      </c>
      <c r="K616" s="2" t="s">
        <v>1827</v>
      </c>
      <c r="L616" s="4" t="s">
        <v>25</v>
      </c>
    </row>
    <row r="617" spans="1:12" ht="25.5" customHeight="1">
      <c r="A617" s="3" t="s">
        <v>1832</v>
      </c>
      <c r="B617" s="2" t="s">
        <v>1833</v>
      </c>
      <c r="C617" s="3">
        <v>1</v>
      </c>
      <c r="D617" s="3">
        <v>8</v>
      </c>
      <c r="E617" s="3">
        <v>0</v>
      </c>
      <c r="F617" s="3" t="s">
        <v>1823</v>
      </c>
      <c r="G617" s="2" t="s">
        <v>1824</v>
      </c>
      <c r="H617" s="3" t="s">
        <v>1825</v>
      </c>
      <c r="I617" s="2" t="s">
        <v>1824</v>
      </c>
      <c r="J617" s="3" t="s">
        <v>1834</v>
      </c>
      <c r="K617" s="2" t="s">
        <v>1835</v>
      </c>
      <c r="L617" s="4" t="s">
        <v>25</v>
      </c>
    </row>
    <row r="618" spans="1:12" ht="25.5" customHeight="1">
      <c r="A618" s="3" t="s">
        <v>1836</v>
      </c>
      <c r="B618" s="2" t="s">
        <v>1837</v>
      </c>
      <c r="C618" s="3">
        <v>1</v>
      </c>
      <c r="D618" s="3">
        <v>8</v>
      </c>
      <c r="E618" s="3">
        <v>0</v>
      </c>
      <c r="F618" s="3" t="s">
        <v>1823</v>
      </c>
      <c r="G618" s="2" t="s">
        <v>1824</v>
      </c>
      <c r="H618" s="3" t="s">
        <v>1825</v>
      </c>
      <c r="I618" s="2" t="s">
        <v>1824</v>
      </c>
      <c r="J618" s="3" t="s">
        <v>1834</v>
      </c>
      <c r="K618" s="2" t="s">
        <v>1835</v>
      </c>
      <c r="L618" s="4" t="s">
        <v>25</v>
      </c>
    </row>
    <row r="619" spans="1:12" ht="25.5" customHeight="1">
      <c r="A619" s="3" t="s">
        <v>1838</v>
      </c>
      <c r="B619" s="2" t="s">
        <v>1839</v>
      </c>
      <c r="C619" s="3">
        <v>1</v>
      </c>
      <c r="D619" s="3">
        <v>8</v>
      </c>
      <c r="E619" s="3">
        <v>0</v>
      </c>
      <c r="F619" s="3" t="s">
        <v>1823</v>
      </c>
      <c r="G619" s="2" t="s">
        <v>1824</v>
      </c>
      <c r="H619" s="3" t="s">
        <v>1825</v>
      </c>
      <c r="I619" s="2" t="s">
        <v>1824</v>
      </c>
      <c r="J619" s="3" t="s">
        <v>1834</v>
      </c>
      <c r="K619" s="2" t="s">
        <v>1835</v>
      </c>
      <c r="L619" s="4" t="s">
        <v>25</v>
      </c>
    </row>
    <row r="620" spans="1:12" ht="25.5" customHeight="1">
      <c r="A620" s="3" t="s">
        <v>1840</v>
      </c>
      <c r="B620" s="2" t="s">
        <v>1841</v>
      </c>
      <c r="C620" s="3">
        <v>1</v>
      </c>
      <c r="D620" s="3">
        <v>8</v>
      </c>
      <c r="E620" s="3">
        <v>0</v>
      </c>
      <c r="F620" s="3" t="s">
        <v>1823</v>
      </c>
      <c r="G620" s="2" t="s">
        <v>1824</v>
      </c>
      <c r="H620" s="3" t="s">
        <v>1825</v>
      </c>
      <c r="I620" s="2" t="s">
        <v>1824</v>
      </c>
      <c r="J620" s="3" t="s">
        <v>1834</v>
      </c>
      <c r="K620" s="2" t="s">
        <v>1835</v>
      </c>
      <c r="L620" s="4" t="s">
        <v>25</v>
      </c>
    </row>
    <row r="621" spans="1:12" ht="25.5" customHeight="1">
      <c r="A621" s="3" t="s">
        <v>1842</v>
      </c>
      <c r="B621" s="2" t="s">
        <v>1843</v>
      </c>
      <c r="C621" s="3">
        <v>1</v>
      </c>
      <c r="D621" s="3">
        <v>8</v>
      </c>
      <c r="E621" s="3">
        <v>0</v>
      </c>
      <c r="F621" s="3" t="s">
        <v>1823</v>
      </c>
      <c r="G621" s="2" t="s">
        <v>1824</v>
      </c>
      <c r="H621" s="3" t="s">
        <v>1825</v>
      </c>
      <c r="I621" s="2" t="s">
        <v>1824</v>
      </c>
      <c r="J621" s="3" t="s">
        <v>1834</v>
      </c>
      <c r="K621" s="2" t="s">
        <v>1835</v>
      </c>
      <c r="L621" s="4" t="s">
        <v>25</v>
      </c>
    </row>
    <row r="622" spans="1:12" ht="25.5" customHeight="1">
      <c r="A622" s="3" t="s">
        <v>1844</v>
      </c>
      <c r="B622" s="2" t="s">
        <v>1845</v>
      </c>
      <c r="C622" s="3">
        <v>1</v>
      </c>
      <c r="D622" s="3">
        <v>8</v>
      </c>
      <c r="E622" s="3">
        <v>0</v>
      </c>
      <c r="F622" s="3" t="s">
        <v>1823</v>
      </c>
      <c r="G622" s="2" t="s">
        <v>1824</v>
      </c>
      <c r="H622" s="3" t="s">
        <v>1825</v>
      </c>
      <c r="I622" s="2" t="s">
        <v>1824</v>
      </c>
      <c r="J622" s="3" t="s">
        <v>1846</v>
      </c>
      <c r="K622" s="2" t="s">
        <v>1845</v>
      </c>
      <c r="L622" s="4" t="s">
        <v>25</v>
      </c>
    </row>
    <row r="623" spans="1:12" ht="25.5" customHeight="1">
      <c r="A623" s="3" t="s">
        <v>1847</v>
      </c>
      <c r="B623" s="2" t="s">
        <v>1848</v>
      </c>
      <c r="C623" s="3">
        <v>2</v>
      </c>
      <c r="D623" s="3">
        <v>12</v>
      </c>
      <c r="E623" s="3">
        <v>4</v>
      </c>
      <c r="F623" s="3" t="s">
        <v>1849</v>
      </c>
      <c r="G623" s="2" t="s">
        <v>1850</v>
      </c>
      <c r="H623" s="3" t="s">
        <v>1851</v>
      </c>
      <c r="I623" s="2" t="s">
        <v>1850</v>
      </c>
      <c r="J623" s="3" t="s">
        <v>1852</v>
      </c>
      <c r="K623" s="2" t="s">
        <v>1853</v>
      </c>
      <c r="L623" s="4" t="s">
        <v>25</v>
      </c>
    </row>
    <row r="624" spans="1:12" ht="25.5" customHeight="1">
      <c r="A624" s="3" t="s">
        <v>1854</v>
      </c>
      <c r="B624" s="2" t="s">
        <v>1855</v>
      </c>
      <c r="C624" s="3">
        <v>2</v>
      </c>
      <c r="D624" s="3">
        <v>12</v>
      </c>
      <c r="E624" s="3">
        <v>4</v>
      </c>
      <c r="F624" s="3" t="s">
        <v>1849</v>
      </c>
      <c r="G624" s="2" t="s">
        <v>1850</v>
      </c>
      <c r="H624" s="3" t="s">
        <v>1851</v>
      </c>
      <c r="I624" s="2" t="s">
        <v>1850</v>
      </c>
      <c r="J624" s="3" t="s">
        <v>1852</v>
      </c>
      <c r="K624" s="2" t="s">
        <v>1853</v>
      </c>
      <c r="L624" s="4" t="s">
        <v>25</v>
      </c>
    </row>
    <row r="625" spans="1:12" ht="25.5" customHeight="1">
      <c r="A625" s="3" t="s">
        <v>1856</v>
      </c>
      <c r="B625" s="2" t="s">
        <v>1857</v>
      </c>
      <c r="C625" s="3">
        <v>2</v>
      </c>
      <c r="D625" s="3">
        <v>12</v>
      </c>
      <c r="E625" s="3">
        <v>4</v>
      </c>
      <c r="F625" s="3" t="s">
        <v>1849</v>
      </c>
      <c r="G625" s="2" t="s">
        <v>1850</v>
      </c>
      <c r="H625" s="3" t="s">
        <v>1851</v>
      </c>
      <c r="I625" s="2" t="s">
        <v>1850</v>
      </c>
      <c r="J625" s="3" t="s">
        <v>1852</v>
      </c>
      <c r="K625" s="2" t="s">
        <v>1853</v>
      </c>
      <c r="L625" s="4" t="s">
        <v>25</v>
      </c>
    </row>
    <row r="626" spans="1:12" ht="25.5" customHeight="1">
      <c r="A626" s="3" t="s">
        <v>1858</v>
      </c>
      <c r="B626" s="2" t="s">
        <v>1859</v>
      </c>
      <c r="C626" s="3">
        <v>2</v>
      </c>
      <c r="D626" s="3">
        <v>12</v>
      </c>
      <c r="E626" s="3">
        <v>4</v>
      </c>
      <c r="F626" s="3" t="s">
        <v>1849</v>
      </c>
      <c r="G626" s="2" t="s">
        <v>1850</v>
      </c>
      <c r="H626" s="3" t="s">
        <v>1851</v>
      </c>
      <c r="I626" s="2" t="s">
        <v>1850</v>
      </c>
      <c r="J626" s="3" t="s">
        <v>1860</v>
      </c>
      <c r="K626" s="2" t="s">
        <v>1859</v>
      </c>
      <c r="L626" s="4" t="s">
        <v>25</v>
      </c>
    </row>
    <row r="627" spans="1:12" ht="25.5" customHeight="1">
      <c r="A627" s="3" t="s">
        <v>1861</v>
      </c>
      <c r="B627" s="2" t="s">
        <v>1862</v>
      </c>
      <c r="C627" s="3">
        <v>2</v>
      </c>
      <c r="D627" s="3">
        <v>12</v>
      </c>
      <c r="E627" s="3">
        <v>4</v>
      </c>
      <c r="F627" s="3" t="s">
        <v>1849</v>
      </c>
      <c r="G627" s="2" t="s">
        <v>1850</v>
      </c>
      <c r="H627" s="3" t="s">
        <v>1851</v>
      </c>
      <c r="I627" s="2" t="s">
        <v>1850</v>
      </c>
      <c r="J627" s="3" t="s">
        <v>1863</v>
      </c>
      <c r="K627" s="2" t="s">
        <v>1864</v>
      </c>
      <c r="L627" s="4" t="s">
        <v>25</v>
      </c>
    </row>
    <row r="628" spans="1:12" ht="25.5" customHeight="1">
      <c r="A628" s="3" t="s">
        <v>1865</v>
      </c>
      <c r="B628" s="2" t="s">
        <v>1866</v>
      </c>
      <c r="C628" s="3">
        <v>2</v>
      </c>
      <c r="D628" s="3">
        <v>12</v>
      </c>
      <c r="E628" s="3">
        <v>4</v>
      </c>
      <c r="F628" s="3" t="s">
        <v>1849</v>
      </c>
      <c r="G628" s="2" t="s">
        <v>1850</v>
      </c>
      <c r="H628" s="3" t="s">
        <v>1851</v>
      </c>
      <c r="I628" s="2" t="s">
        <v>1850</v>
      </c>
      <c r="J628" s="3" t="s">
        <v>1863</v>
      </c>
      <c r="K628" s="2" t="s">
        <v>1864</v>
      </c>
      <c r="L628" s="4" t="s">
        <v>25</v>
      </c>
    </row>
    <row r="629" spans="1:12" ht="25.5" customHeight="1">
      <c r="A629" s="3" t="s">
        <v>1867</v>
      </c>
      <c r="B629" s="2" t="s">
        <v>1868</v>
      </c>
      <c r="C629" s="3">
        <v>2</v>
      </c>
      <c r="D629" s="3">
        <v>12</v>
      </c>
      <c r="E629" s="3">
        <v>4</v>
      </c>
      <c r="F629" s="3" t="s">
        <v>1849</v>
      </c>
      <c r="G629" s="2" t="s">
        <v>1850</v>
      </c>
      <c r="H629" s="3" t="s">
        <v>1851</v>
      </c>
      <c r="I629" s="2" t="s">
        <v>1850</v>
      </c>
      <c r="J629" s="3" t="s">
        <v>1863</v>
      </c>
      <c r="K629" s="2" t="s">
        <v>1864</v>
      </c>
      <c r="L629" s="4" t="s">
        <v>25</v>
      </c>
    </row>
    <row r="630" spans="1:12" ht="25.5" customHeight="1">
      <c r="A630" s="3" t="s">
        <v>1869</v>
      </c>
      <c r="B630" s="2" t="s">
        <v>1870</v>
      </c>
      <c r="C630" s="3">
        <v>2</v>
      </c>
      <c r="D630" s="3">
        <v>12</v>
      </c>
      <c r="E630" s="3">
        <v>4</v>
      </c>
      <c r="F630" s="3" t="s">
        <v>1849</v>
      </c>
      <c r="G630" s="2" t="s">
        <v>1850</v>
      </c>
      <c r="H630" s="3" t="s">
        <v>1851</v>
      </c>
      <c r="I630" s="2" t="s">
        <v>1850</v>
      </c>
      <c r="J630" s="3" t="s">
        <v>1871</v>
      </c>
      <c r="K630" s="2" t="s">
        <v>1872</v>
      </c>
      <c r="L630" s="4" t="s">
        <v>25</v>
      </c>
    </row>
    <row r="631" spans="1:12" ht="25.5" customHeight="1">
      <c r="A631" s="3" t="s">
        <v>1873</v>
      </c>
      <c r="B631" s="2" t="s">
        <v>1874</v>
      </c>
      <c r="C631" s="3">
        <v>2</v>
      </c>
      <c r="D631" s="3">
        <v>12</v>
      </c>
      <c r="E631" s="3">
        <v>4</v>
      </c>
      <c r="F631" s="3" t="s">
        <v>1849</v>
      </c>
      <c r="G631" s="2" t="s">
        <v>1850</v>
      </c>
      <c r="H631" s="3" t="s">
        <v>1851</v>
      </c>
      <c r="I631" s="2" t="s">
        <v>1850</v>
      </c>
      <c r="J631" s="3" t="s">
        <v>1871</v>
      </c>
      <c r="K631" s="2" t="s">
        <v>1872</v>
      </c>
      <c r="L631" s="4" t="s">
        <v>25</v>
      </c>
    </row>
    <row r="632" spans="1:12" ht="25.5" customHeight="1">
      <c r="A632" s="3" t="s">
        <v>1875</v>
      </c>
      <c r="B632" s="2" t="s">
        <v>1876</v>
      </c>
      <c r="C632" s="3">
        <v>2</v>
      </c>
      <c r="D632" s="3">
        <v>12</v>
      </c>
      <c r="E632" s="3">
        <v>4</v>
      </c>
      <c r="F632" s="3" t="s">
        <v>1849</v>
      </c>
      <c r="G632" s="2" t="s">
        <v>1850</v>
      </c>
      <c r="H632" s="3" t="s">
        <v>1851</v>
      </c>
      <c r="I632" s="2" t="s">
        <v>1850</v>
      </c>
      <c r="J632" s="3" t="s">
        <v>1877</v>
      </c>
      <c r="K632" s="2" t="s">
        <v>1876</v>
      </c>
      <c r="L632" s="4" t="s">
        <v>25</v>
      </c>
    </row>
    <row r="633" spans="1:12" ht="25.5" customHeight="1">
      <c r="A633" s="3" t="s">
        <v>1878</v>
      </c>
      <c r="B633" s="2" t="s">
        <v>1879</v>
      </c>
      <c r="C633" s="3">
        <v>2</v>
      </c>
      <c r="D633" s="3">
        <v>12</v>
      </c>
      <c r="E633" s="3">
        <v>4</v>
      </c>
      <c r="F633" s="3" t="s">
        <v>1849</v>
      </c>
      <c r="G633" s="2" t="s">
        <v>1850</v>
      </c>
      <c r="H633" s="3" t="s">
        <v>1851</v>
      </c>
      <c r="I633" s="2" t="s">
        <v>1850</v>
      </c>
      <c r="J633" s="3" t="s">
        <v>1880</v>
      </c>
      <c r="K633" s="2" t="s">
        <v>1881</v>
      </c>
      <c r="L633" s="4" t="s">
        <v>25</v>
      </c>
    </row>
    <row r="634" spans="1:12" ht="25.5" customHeight="1">
      <c r="A634" s="3" t="s">
        <v>1882</v>
      </c>
      <c r="B634" s="2" t="s">
        <v>1883</v>
      </c>
      <c r="C634" s="3">
        <v>2</v>
      </c>
      <c r="D634" s="3">
        <v>12</v>
      </c>
      <c r="E634" s="3">
        <v>4</v>
      </c>
      <c r="F634" s="3" t="s">
        <v>1849</v>
      </c>
      <c r="G634" s="2" t="s">
        <v>1850</v>
      </c>
      <c r="H634" s="3" t="s">
        <v>1851</v>
      </c>
      <c r="I634" s="2" t="s">
        <v>1850</v>
      </c>
      <c r="J634" s="3" t="s">
        <v>1880</v>
      </c>
      <c r="K634" s="2" t="s">
        <v>1881</v>
      </c>
      <c r="L634" s="4" t="s">
        <v>25</v>
      </c>
    </row>
    <row r="635" spans="1:12" ht="25.5" customHeight="1">
      <c r="A635" s="3" t="s">
        <v>1884</v>
      </c>
      <c r="B635" s="2" t="s">
        <v>1885</v>
      </c>
      <c r="C635" s="3">
        <v>2</v>
      </c>
      <c r="D635" s="3">
        <v>12</v>
      </c>
      <c r="E635" s="3">
        <v>4</v>
      </c>
      <c r="F635" s="3" t="s">
        <v>1849</v>
      </c>
      <c r="G635" s="2" t="s">
        <v>1850</v>
      </c>
      <c r="H635" s="3" t="s">
        <v>1851</v>
      </c>
      <c r="I635" s="2" t="s">
        <v>1850</v>
      </c>
      <c r="J635" s="3" t="s">
        <v>1880</v>
      </c>
      <c r="K635" s="2" t="s">
        <v>1881</v>
      </c>
      <c r="L635" s="4" t="s">
        <v>25</v>
      </c>
    </row>
    <row r="636" spans="1:12" ht="25.5" customHeight="1">
      <c r="A636" s="3" t="s">
        <v>1886</v>
      </c>
      <c r="B636" s="2" t="s">
        <v>1887</v>
      </c>
      <c r="C636" s="3">
        <v>2</v>
      </c>
      <c r="D636" s="3">
        <v>12</v>
      </c>
      <c r="E636" s="3">
        <v>4</v>
      </c>
      <c r="F636" s="3" t="s">
        <v>1849</v>
      </c>
      <c r="G636" s="2" t="s">
        <v>1850</v>
      </c>
      <c r="H636" s="3" t="s">
        <v>1851</v>
      </c>
      <c r="I636" s="2" t="s">
        <v>1850</v>
      </c>
      <c r="J636" s="3" t="s">
        <v>1880</v>
      </c>
      <c r="K636" s="2" t="s">
        <v>1881</v>
      </c>
      <c r="L636" s="4" t="s">
        <v>25</v>
      </c>
    </row>
    <row r="637" spans="1:12" ht="25.5" customHeight="1">
      <c r="A637" s="3" t="s">
        <v>1888</v>
      </c>
      <c r="B637" s="2" t="s">
        <v>1889</v>
      </c>
      <c r="C637" s="3">
        <v>3</v>
      </c>
      <c r="D637" s="3">
        <v>16</v>
      </c>
      <c r="E637" s="3">
        <v>8</v>
      </c>
      <c r="F637" s="3" t="s">
        <v>1890</v>
      </c>
      <c r="G637" s="2" t="s">
        <v>1891</v>
      </c>
      <c r="H637" s="3" t="s">
        <v>1892</v>
      </c>
      <c r="I637" s="2" t="s">
        <v>1893</v>
      </c>
      <c r="J637" s="3" t="s">
        <v>1894</v>
      </c>
      <c r="K637" s="2" t="s">
        <v>1889</v>
      </c>
      <c r="L637" s="4" t="s">
        <v>25</v>
      </c>
    </row>
    <row r="638" spans="1:12" ht="25.5" customHeight="1">
      <c r="A638" s="3" t="s">
        <v>1895</v>
      </c>
      <c r="B638" s="2" t="s">
        <v>1896</v>
      </c>
      <c r="C638" s="3">
        <v>3</v>
      </c>
      <c r="D638" s="3">
        <v>16</v>
      </c>
      <c r="E638" s="3">
        <v>8</v>
      </c>
      <c r="F638" s="3" t="s">
        <v>1890</v>
      </c>
      <c r="G638" s="2" t="s">
        <v>1891</v>
      </c>
      <c r="H638" s="3" t="s">
        <v>1892</v>
      </c>
      <c r="I638" s="2" t="s">
        <v>1893</v>
      </c>
      <c r="J638" s="3" t="s">
        <v>1897</v>
      </c>
      <c r="K638" s="2" t="s">
        <v>1898</v>
      </c>
      <c r="L638" s="4" t="s">
        <v>25</v>
      </c>
    </row>
    <row r="639" spans="1:12" ht="25.5" customHeight="1">
      <c r="A639" s="3" t="s">
        <v>1899</v>
      </c>
      <c r="B639" s="2" t="s">
        <v>1900</v>
      </c>
      <c r="C639" s="3">
        <v>3</v>
      </c>
      <c r="D639" s="3">
        <v>16</v>
      </c>
      <c r="E639" s="3">
        <v>8</v>
      </c>
      <c r="F639" s="3" t="s">
        <v>1890</v>
      </c>
      <c r="G639" s="2" t="s">
        <v>1891</v>
      </c>
      <c r="H639" s="3" t="s">
        <v>1892</v>
      </c>
      <c r="I639" s="2" t="s">
        <v>1893</v>
      </c>
      <c r="J639" s="3" t="s">
        <v>1897</v>
      </c>
      <c r="K639" s="2" t="s">
        <v>1898</v>
      </c>
      <c r="L639" s="4" t="s">
        <v>25</v>
      </c>
    </row>
    <row r="640" spans="1:12" ht="25.5" customHeight="1">
      <c r="A640" s="3" t="s">
        <v>1901</v>
      </c>
      <c r="B640" s="2" t="s">
        <v>1902</v>
      </c>
      <c r="C640" s="3">
        <v>3</v>
      </c>
      <c r="D640" s="3">
        <v>16</v>
      </c>
      <c r="E640" s="3">
        <v>8</v>
      </c>
      <c r="F640" s="3" t="s">
        <v>1890</v>
      </c>
      <c r="G640" s="2" t="s">
        <v>1891</v>
      </c>
      <c r="H640" s="3" t="s">
        <v>1892</v>
      </c>
      <c r="I640" s="2" t="s">
        <v>1893</v>
      </c>
      <c r="J640" s="3" t="s">
        <v>1903</v>
      </c>
      <c r="K640" s="2" t="s">
        <v>1902</v>
      </c>
      <c r="L640" s="4" t="s">
        <v>25</v>
      </c>
    </row>
    <row r="641" spans="1:12" ht="25.5" customHeight="1">
      <c r="A641" s="3" t="s">
        <v>1904</v>
      </c>
      <c r="B641" s="2" t="s">
        <v>1905</v>
      </c>
      <c r="C641" s="3">
        <v>3</v>
      </c>
      <c r="D641" s="3">
        <v>16</v>
      </c>
      <c r="E641" s="3">
        <v>8</v>
      </c>
      <c r="F641" s="3" t="s">
        <v>1890</v>
      </c>
      <c r="G641" s="2" t="s">
        <v>1891</v>
      </c>
      <c r="H641" s="3" t="s">
        <v>1892</v>
      </c>
      <c r="I641" s="2" t="s">
        <v>1893</v>
      </c>
      <c r="J641" s="3" t="s">
        <v>1906</v>
      </c>
      <c r="K641" s="2" t="s">
        <v>1905</v>
      </c>
      <c r="L641" s="4" t="s">
        <v>25</v>
      </c>
    </row>
    <row r="642" spans="1:12" ht="25.5" customHeight="1">
      <c r="A642" s="3" t="s">
        <v>1907</v>
      </c>
      <c r="B642" s="2" t="s">
        <v>1908</v>
      </c>
      <c r="C642" s="3">
        <v>2</v>
      </c>
      <c r="D642" s="3">
        <v>12</v>
      </c>
      <c r="E642" s="3">
        <v>4</v>
      </c>
      <c r="F642" s="3" t="s">
        <v>1890</v>
      </c>
      <c r="G642" s="2" t="s">
        <v>1891</v>
      </c>
      <c r="H642" s="3" t="s">
        <v>1892</v>
      </c>
      <c r="I642" s="2" t="s">
        <v>1893</v>
      </c>
      <c r="J642" s="3" t="s">
        <v>1909</v>
      </c>
      <c r="K642" s="2" t="s">
        <v>1908</v>
      </c>
      <c r="L642" s="4" t="s">
        <v>25</v>
      </c>
    </row>
    <row r="643" spans="1:12" ht="25.5" customHeight="1">
      <c r="A643" s="3" t="s">
        <v>1910</v>
      </c>
      <c r="B643" s="2" t="s">
        <v>1911</v>
      </c>
      <c r="C643" s="3">
        <v>1</v>
      </c>
      <c r="D643" s="3">
        <v>8</v>
      </c>
      <c r="E643" s="3">
        <v>0</v>
      </c>
      <c r="F643" s="3" t="s">
        <v>1890</v>
      </c>
      <c r="G643" s="2" t="s">
        <v>1891</v>
      </c>
      <c r="H643" s="3" t="s">
        <v>1892</v>
      </c>
      <c r="I643" s="2" t="s">
        <v>1893</v>
      </c>
      <c r="J643" s="3" t="s">
        <v>1912</v>
      </c>
      <c r="K643" s="2" t="s">
        <v>1911</v>
      </c>
      <c r="L643" s="4" t="s">
        <v>25</v>
      </c>
    </row>
    <row r="644" spans="1:12" ht="25.5" customHeight="1">
      <c r="A644" s="3" t="s">
        <v>1913</v>
      </c>
      <c r="B644" s="2" t="s">
        <v>1914</v>
      </c>
      <c r="C644" s="3">
        <v>1</v>
      </c>
      <c r="D644" s="3">
        <v>8</v>
      </c>
      <c r="E644" s="3">
        <v>0</v>
      </c>
      <c r="F644" s="3" t="s">
        <v>1890</v>
      </c>
      <c r="G644" s="2" t="s">
        <v>1891</v>
      </c>
      <c r="H644" s="3" t="s">
        <v>1892</v>
      </c>
      <c r="I644" s="2" t="s">
        <v>1893</v>
      </c>
      <c r="J644" s="3" t="s">
        <v>1915</v>
      </c>
      <c r="K644" s="2" t="s">
        <v>1914</v>
      </c>
      <c r="L644" s="4" t="s">
        <v>25</v>
      </c>
    </row>
    <row r="645" spans="1:12" ht="25.5" customHeight="1">
      <c r="A645" s="3" t="s">
        <v>1916</v>
      </c>
      <c r="B645" s="2" t="s">
        <v>1917</v>
      </c>
      <c r="C645" s="3">
        <v>1</v>
      </c>
      <c r="D645" s="3">
        <v>8</v>
      </c>
      <c r="E645" s="3">
        <v>0</v>
      </c>
      <c r="F645" s="3" t="s">
        <v>1890</v>
      </c>
      <c r="G645" s="2" t="s">
        <v>1891</v>
      </c>
      <c r="H645" s="3" t="s">
        <v>1918</v>
      </c>
      <c r="I645" s="2" t="s">
        <v>1919</v>
      </c>
      <c r="J645" s="3" t="s">
        <v>1920</v>
      </c>
      <c r="K645" s="2" t="s">
        <v>1921</v>
      </c>
      <c r="L645" s="4" t="s">
        <v>25</v>
      </c>
    </row>
    <row r="646" spans="1:12" ht="25.5" customHeight="1">
      <c r="A646" s="3" t="s">
        <v>1922</v>
      </c>
      <c r="B646" s="2" t="s">
        <v>1923</v>
      </c>
      <c r="C646" s="3">
        <v>1</v>
      </c>
      <c r="D646" s="3">
        <v>8</v>
      </c>
      <c r="E646" s="3">
        <v>0</v>
      </c>
      <c r="F646" s="3" t="s">
        <v>1890</v>
      </c>
      <c r="G646" s="2" t="s">
        <v>1891</v>
      </c>
      <c r="H646" s="3" t="s">
        <v>1918</v>
      </c>
      <c r="I646" s="2" t="s">
        <v>1919</v>
      </c>
      <c r="J646" s="3" t="s">
        <v>1920</v>
      </c>
      <c r="K646" s="2" t="s">
        <v>1921</v>
      </c>
      <c r="L646" s="4" t="s">
        <v>25</v>
      </c>
    </row>
    <row r="647" spans="1:12" ht="25.5" customHeight="1">
      <c r="A647" s="3" t="s">
        <v>1924</v>
      </c>
      <c r="B647" s="2" t="s">
        <v>1925</v>
      </c>
      <c r="C647" s="3">
        <v>1</v>
      </c>
      <c r="D647" s="3">
        <v>8</v>
      </c>
      <c r="E647" s="3">
        <v>0</v>
      </c>
      <c r="F647" s="3" t="s">
        <v>1890</v>
      </c>
      <c r="G647" s="2" t="s">
        <v>1891</v>
      </c>
      <c r="H647" s="3" t="s">
        <v>1918</v>
      </c>
      <c r="I647" s="2" t="s">
        <v>1919</v>
      </c>
      <c r="J647" s="3" t="s">
        <v>1926</v>
      </c>
      <c r="K647" s="2" t="s">
        <v>1925</v>
      </c>
      <c r="L647" s="4" t="s">
        <v>25</v>
      </c>
    </row>
    <row r="648" spans="1:12" ht="25.5" customHeight="1">
      <c r="A648" s="3" t="s">
        <v>1927</v>
      </c>
      <c r="B648" s="2" t="s">
        <v>1928</v>
      </c>
      <c r="C648" s="3">
        <v>1</v>
      </c>
      <c r="D648" s="3">
        <v>8</v>
      </c>
      <c r="E648" s="3">
        <v>0</v>
      </c>
      <c r="F648" s="3" t="s">
        <v>1890</v>
      </c>
      <c r="G648" s="2" t="s">
        <v>1891</v>
      </c>
      <c r="H648" s="3" t="s">
        <v>1918</v>
      </c>
      <c r="I648" s="2" t="s">
        <v>1919</v>
      </c>
      <c r="J648" s="3" t="s">
        <v>1929</v>
      </c>
      <c r="K648" s="2" t="s">
        <v>1928</v>
      </c>
      <c r="L648" s="4" t="s">
        <v>25</v>
      </c>
    </row>
    <row r="649" spans="1:12" ht="25.5" customHeight="1">
      <c r="A649" s="3" t="s">
        <v>1930</v>
      </c>
      <c r="B649" s="2" t="s">
        <v>1931</v>
      </c>
      <c r="C649" s="3">
        <v>1</v>
      </c>
      <c r="D649" s="3">
        <v>8</v>
      </c>
      <c r="E649" s="3">
        <v>0</v>
      </c>
      <c r="F649" s="3" t="s">
        <v>1890</v>
      </c>
      <c r="G649" s="2" t="s">
        <v>1891</v>
      </c>
      <c r="H649" s="3" t="s">
        <v>1932</v>
      </c>
      <c r="I649" s="2" t="s">
        <v>1933</v>
      </c>
      <c r="J649" s="3" t="s">
        <v>1934</v>
      </c>
      <c r="K649" s="2" t="s">
        <v>1931</v>
      </c>
      <c r="L649" s="4" t="s">
        <v>25</v>
      </c>
    </row>
    <row r="650" spans="1:12" ht="25.5" customHeight="1">
      <c r="A650" s="3" t="s">
        <v>1935</v>
      </c>
      <c r="B650" s="2" t="s">
        <v>1936</v>
      </c>
      <c r="C650" s="3">
        <v>2</v>
      </c>
      <c r="D650" s="3">
        <v>12</v>
      </c>
      <c r="E650" s="3">
        <v>4</v>
      </c>
      <c r="F650" s="3" t="s">
        <v>1937</v>
      </c>
      <c r="G650" s="2" t="s">
        <v>1938</v>
      </c>
      <c r="H650" s="3" t="s">
        <v>1939</v>
      </c>
      <c r="I650" s="2" t="s">
        <v>1940</v>
      </c>
      <c r="J650" s="3" t="s">
        <v>1941</v>
      </c>
      <c r="K650" s="2" t="s">
        <v>1942</v>
      </c>
      <c r="L650" s="4" t="s">
        <v>25</v>
      </c>
    </row>
    <row r="651" spans="1:12" ht="25.5" customHeight="1">
      <c r="A651" s="3" t="s">
        <v>1943</v>
      </c>
      <c r="B651" s="2" t="s">
        <v>1944</v>
      </c>
      <c r="C651" s="3">
        <v>2</v>
      </c>
      <c r="D651" s="3">
        <v>12</v>
      </c>
      <c r="E651" s="3">
        <v>4</v>
      </c>
      <c r="F651" s="3" t="s">
        <v>1937</v>
      </c>
      <c r="G651" s="2" t="s">
        <v>1938</v>
      </c>
      <c r="H651" s="3" t="s">
        <v>1939</v>
      </c>
      <c r="I651" s="2" t="s">
        <v>1940</v>
      </c>
      <c r="J651" s="3" t="s">
        <v>1941</v>
      </c>
      <c r="K651" s="2" t="s">
        <v>1942</v>
      </c>
      <c r="L651" s="4" t="s">
        <v>25</v>
      </c>
    </row>
    <row r="652" spans="1:12" ht="25.5" customHeight="1">
      <c r="A652" s="3" t="s">
        <v>1945</v>
      </c>
      <c r="B652" s="2" t="s">
        <v>1946</v>
      </c>
      <c r="C652" s="3">
        <v>1</v>
      </c>
      <c r="D652" s="3">
        <v>8</v>
      </c>
      <c r="E652" s="3">
        <v>0</v>
      </c>
      <c r="F652" s="3" t="s">
        <v>1937</v>
      </c>
      <c r="G652" s="2" t="s">
        <v>1938</v>
      </c>
      <c r="H652" s="3" t="s">
        <v>1939</v>
      </c>
      <c r="I652" s="2" t="s">
        <v>1940</v>
      </c>
      <c r="J652" s="3" t="s">
        <v>1941</v>
      </c>
      <c r="K652" s="2" t="s">
        <v>1942</v>
      </c>
      <c r="L652" s="4" t="s">
        <v>25</v>
      </c>
    </row>
    <row r="653" spans="1:12" ht="25.5" customHeight="1">
      <c r="A653" s="3" t="s">
        <v>1947</v>
      </c>
      <c r="B653" s="2" t="s">
        <v>1948</v>
      </c>
      <c r="C653" s="3">
        <v>2</v>
      </c>
      <c r="D653" s="3">
        <v>12</v>
      </c>
      <c r="E653" s="3">
        <v>4</v>
      </c>
      <c r="F653" s="3" t="s">
        <v>1937</v>
      </c>
      <c r="G653" s="2" t="s">
        <v>1938</v>
      </c>
      <c r="H653" s="3" t="s">
        <v>1949</v>
      </c>
      <c r="I653" s="2" t="s">
        <v>1950</v>
      </c>
      <c r="J653" s="3" t="s">
        <v>1951</v>
      </c>
      <c r="K653" s="2" t="s">
        <v>1952</v>
      </c>
      <c r="L653" s="4" t="s">
        <v>25</v>
      </c>
    </row>
    <row r="654" spans="1:12" ht="25.5" customHeight="1">
      <c r="A654" s="3" t="s">
        <v>1953</v>
      </c>
      <c r="B654" s="2" t="s">
        <v>1954</v>
      </c>
      <c r="C654" s="3">
        <v>2</v>
      </c>
      <c r="D654" s="3">
        <v>12</v>
      </c>
      <c r="E654" s="3">
        <v>4</v>
      </c>
      <c r="F654" s="3" t="s">
        <v>1937</v>
      </c>
      <c r="G654" s="2" t="s">
        <v>1938</v>
      </c>
      <c r="H654" s="3" t="s">
        <v>1949</v>
      </c>
      <c r="I654" s="2" t="s">
        <v>1950</v>
      </c>
      <c r="J654" s="3" t="s">
        <v>1951</v>
      </c>
      <c r="K654" s="2" t="s">
        <v>1952</v>
      </c>
      <c r="L654" s="4" t="s">
        <v>25</v>
      </c>
    </row>
    <row r="655" spans="1:12" ht="25.5" customHeight="1">
      <c r="A655" s="3" t="s">
        <v>1955</v>
      </c>
      <c r="B655" s="2" t="s">
        <v>1956</v>
      </c>
      <c r="C655" s="3">
        <v>2</v>
      </c>
      <c r="D655" s="3">
        <v>12</v>
      </c>
      <c r="E655" s="3">
        <v>4</v>
      </c>
      <c r="F655" s="3" t="s">
        <v>1937</v>
      </c>
      <c r="G655" s="2" t="s">
        <v>1938</v>
      </c>
      <c r="H655" s="3" t="s">
        <v>1949</v>
      </c>
      <c r="I655" s="2" t="s">
        <v>1950</v>
      </c>
      <c r="J655" s="3" t="s">
        <v>1951</v>
      </c>
      <c r="K655" s="2" t="s">
        <v>1952</v>
      </c>
      <c r="L655" s="4" t="s">
        <v>25</v>
      </c>
    </row>
    <row r="656" spans="1:12" ht="25.5" customHeight="1">
      <c r="A656" s="3" t="s">
        <v>1957</v>
      </c>
      <c r="B656" s="2" t="s">
        <v>1958</v>
      </c>
      <c r="C656" s="3">
        <v>1</v>
      </c>
      <c r="D656" s="3">
        <v>8</v>
      </c>
      <c r="E656" s="3">
        <v>0</v>
      </c>
      <c r="F656" s="3" t="s">
        <v>1937</v>
      </c>
      <c r="G656" s="2" t="s">
        <v>1938</v>
      </c>
      <c r="H656" s="3" t="s">
        <v>1959</v>
      </c>
      <c r="I656" s="2" t="s">
        <v>1960</v>
      </c>
      <c r="J656" s="3" t="s">
        <v>1961</v>
      </c>
      <c r="K656" s="2" t="s">
        <v>1958</v>
      </c>
      <c r="L656" s="4" t="s">
        <v>25</v>
      </c>
    </row>
    <row r="657" spans="1:12" ht="25.5" customHeight="1">
      <c r="A657" s="3" t="s">
        <v>1962</v>
      </c>
      <c r="B657" s="2" t="s">
        <v>1963</v>
      </c>
      <c r="C657" s="3">
        <v>1</v>
      </c>
      <c r="D657" s="3">
        <v>8</v>
      </c>
      <c r="E657" s="3">
        <v>0</v>
      </c>
      <c r="F657" s="3" t="s">
        <v>1937</v>
      </c>
      <c r="G657" s="2" t="s">
        <v>1938</v>
      </c>
      <c r="H657" s="3" t="s">
        <v>1964</v>
      </c>
      <c r="I657" s="2" t="s">
        <v>1965</v>
      </c>
      <c r="J657" s="3" t="s">
        <v>1966</v>
      </c>
      <c r="K657" s="2" t="s">
        <v>1967</v>
      </c>
      <c r="L657" s="4" t="s">
        <v>25</v>
      </c>
    </row>
    <row r="658" spans="1:12" ht="25.5" customHeight="1">
      <c r="A658" s="3" t="s">
        <v>1968</v>
      </c>
      <c r="B658" s="2" t="s">
        <v>1969</v>
      </c>
      <c r="C658" s="3">
        <v>2</v>
      </c>
      <c r="D658" s="3">
        <v>12</v>
      </c>
      <c r="E658" s="3">
        <v>4</v>
      </c>
      <c r="F658" s="3" t="s">
        <v>1937</v>
      </c>
      <c r="G658" s="2" t="s">
        <v>1938</v>
      </c>
      <c r="H658" s="3" t="s">
        <v>1964</v>
      </c>
      <c r="I658" s="2" t="s">
        <v>1965</v>
      </c>
      <c r="J658" s="3" t="s">
        <v>1966</v>
      </c>
      <c r="K658" s="2" t="s">
        <v>1967</v>
      </c>
      <c r="L658" s="4" t="s">
        <v>25</v>
      </c>
    </row>
    <row r="659" spans="1:12" ht="25.5" customHeight="1">
      <c r="A659" s="3" t="s">
        <v>1970</v>
      </c>
      <c r="B659" s="2" t="s">
        <v>1971</v>
      </c>
      <c r="C659" s="3">
        <v>2</v>
      </c>
      <c r="D659" s="3">
        <v>12</v>
      </c>
      <c r="E659" s="3">
        <v>4</v>
      </c>
      <c r="F659" s="3" t="s">
        <v>1937</v>
      </c>
      <c r="G659" s="2" t="s">
        <v>1938</v>
      </c>
      <c r="H659" s="3" t="s">
        <v>1964</v>
      </c>
      <c r="I659" s="2" t="s">
        <v>1965</v>
      </c>
      <c r="J659" s="3" t="s">
        <v>1966</v>
      </c>
      <c r="K659" s="2" t="s">
        <v>1967</v>
      </c>
      <c r="L659" s="4" t="s">
        <v>25</v>
      </c>
    </row>
    <row r="660" spans="1:12" ht="25.5" customHeight="1">
      <c r="A660" s="3" t="s">
        <v>1972</v>
      </c>
      <c r="B660" s="2" t="s">
        <v>1973</v>
      </c>
      <c r="C660" s="3">
        <v>2</v>
      </c>
      <c r="D660" s="3">
        <v>12</v>
      </c>
      <c r="E660" s="3">
        <v>4</v>
      </c>
      <c r="F660" s="3" t="s">
        <v>1937</v>
      </c>
      <c r="G660" s="2" t="s">
        <v>1938</v>
      </c>
      <c r="H660" s="3" t="s">
        <v>1964</v>
      </c>
      <c r="I660" s="2" t="s">
        <v>1965</v>
      </c>
      <c r="J660" s="3" t="s">
        <v>1966</v>
      </c>
      <c r="K660" s="2" t="s">
        <v>1967</v>
      </c>
      <c r="L660" s="4" t="s">
        <v>25</v>
      </c>
    </row>
    <row r="661" spans="1:12" ht="25.5" customHeight="1">
      <c r="A661" s="3" t="s">
        <v>1974</v>
      </c>
      <c r="B661" s="2" t="s">
        <v>1975</v>
      </c>
      <c r="C661" s="3">
        <v>2</v>
      </c>
      <c r="D661" s="3">
        <v>12</v>
      </c>
      <c r="E661" s="3">
        <v>4</v>
      </c>
      <c r="F661" s="3" t="s">
        <v>1937</v>
      </c>
      <c r="G661" s="2" t="s">
        <v>1938</v>
      </c>
      <c r="H661" s="3" t="s">
        <v>1964</v>
      </c>
      <c r="I661" s="2" t="s">
        <v>1965</v>
      </c>
      <c r="J661" s="3" t="s">
        <v>1976</v>
      </c>
      <c r="K661" s="2" t="s">
        <v>1977</v>
      </c>
      <c r="L661" s="4" t="s">
        <v>25</v>
      </c>
    </row>
    <row r="662" spans="1:12" ht="25.5" customHeight="1">
      <c r="A662" s="3" t="s">
        <v>1978</v>
      </c>
      <c r="B662" s="2" t="s">
        <v>1979</v>
      </c>
      <c r="C662" s="3">
        <v>2</v>
      </c>
      <c r="D662" s="3">
        <v>12</v>
      </c>
      <c r="E662" s="3">
        <v>4</v>
      </c>
      <c r="F662" s="3" t="s">
        <v>1937</v>
      </c>
      <c r="G662" s="2" t="s">
        <v>1938</v>
      </c>
      <c r="H662" s="3" t="s">
        <v>1964</v>
      </c>
      <c r="I662" s="2" t="s">
        <v>1965</v>
      </c>
      <c r="J662" s="3" t="s">
        <v>1976</v>
      </c>
      <c r="K662" s="2" t="s">
        <v>1977</v>
      </c>
      <c r="L662" s="4" t="s">
        <v>25</v>
      </c>
    </row>
    <row r="663" spans="1:12" ht="25.5" customHeight="1">
      <c r="A663" s="3" t="s">
        <v>1980</v>
      </c>
      <c r="B663" s="2" t="s">
        <v>1981</v>
      </c>
      <c r="C663" s="3">
        <v>1</v>
      </c>
      <c r="D663" s="3">
        <v>8</v>
      </c>
      <c r="E663" s="3">
        <v>0</v>
      </c>
      <c r="F663" s="3" t="s">
        <v>1982</v>
      </c>
      <c r="G663" s="2" t="s">
        <v>1983</v>
      </c>
      <c r="H663" s="3" t="s">
        <v>1984</v>
      </c>
      <c r="I663" s="2" t="s">
        <v>1985</v>
      </c>
      <c r="J663" s="3" t="s">
        <v>1986</v>
      </c>
      <c r="K663" s="2" t="s">
        <v>1987</v>
      </c>
      <c r="L663" s="4" t="s">
        <v>25</v>
      </c>
    </row>
    <row r="664" spans="1:12" ht="25.5" customHeight="1">
      <c r="A664" s="3" t="s">
        <v>1988</v>
      </c>
      <c r="B664" s="2" t="s">
        <v>1989</v>
      </c>
      <c r="C664" s="3">
        <v>1</v>
      </c>
      <c r="D664" s="3">
        <v>8</v>
      </c>
      <c r="E664" s="3">
        <v>0</v>
      </c>
      <c r="F664" s="3" t="s">
        <v>1982</v>
      </c>
      <c r="G664" s="2" t="s">
        <v>1983</v>
      </c>
      <c r="H664" s="3" t="s">
        <v>1984</v>
      </c>
      <c r="I664" s="2" t="s">
        <v>1985</v>
      </c>
      <c r="J664" s="3" t="s">
        <v>1986</v>
      </c>
      <c r="K664" s="2" t="s">
        <v>1987</v>
      </c>
      <c r="L664" s="4" t="s">
        <v>25</v>
      </c>
    </row>
    <row r="665" spans="1:12" ht="25.5" customHeight="1">
      <c r="A665" s="3" t="s">
        <v>1990</v>
      </c>
      <c r="B665" s="2" t="s">
        <v>1991</v>
      </c>
      <c r="C665" s="3">
        <v>1</v>
      </c>
      <c r="D665" s="3">
        <v>8</v>
      </c>
      <c r="E665" s="3">
        <v>0</v>
      </c>
      <c r="F665" s="3" t="s">
        <v>1982</v>
      </c>
      <c r="G665" s="2" t="s">
        <v>1983</v>
      </c>
      <c r="H665" s="3" t="s">
        <v>1984</v>
      </c>
      <c r="I665" s="2" t="s">
        <v>1985</v>
      </c>
      <c r="J665" s="3" t="s">
        <v>1992</v>
      </c>
      <c r="K665" s="2" t="s">
        <v>1991</v>
      </c>
      <c r="L665" s="4" t="s">
        <v>25</v>
      </c>
    </row>
    <row r="666" spans="1:12" ht="25.5" customHeight="1">
      <c r="A666" s="3" t="s">
        <v>1993</v>
      </c>
      <c r="B666" s="2" t="s">
        <v>1994</v>
      </c>
      <c r="C666" s="3">
        <v>1</v>
      </c>
      <c r="D666" s="3">
        <v>8</v>
      </c>
      <c r="E666" s="3">
        <v>0</v>
      </c>
      <c r="F666" s="3" t="s">
        <v>1982</v>
      </c>
      <c r="G666" s="2" t="s">
        <v>1983</v>
      </c>
      <c r="H666" s="3" t="s">
        <v>1984</v>
      </c>
      <c r="I666" s="2" t="s">
        <v>1985</v>
      </c>
      <c r="J666" s="3" t="s">
        <v>1995</v>
      </c>
      <c r="K666" s="2" t="s">
        <v>1994</v>
      </c>
      <c r="L666" s="4" t="s">
        <v>25</v>
      </c>
    </row>
    <row r="667" spans="1:12" ht="25.5" customHeight="1">
      <c r="A667" s="3" t="s">
        <v>1996</v>
      </c>
      <c r="B667" s="2" t="s">
        <v>1997</v>
      </c>
      <c r="C667" s="3">
        <v>1</v>
      </c>
      <c r="D667" s="3">
        <v>8</v>
      </c>
      <c r="E667" s="3">
        <v>0</v>
      </c>
      <c r="F667" s="3" t="s">
        <v>1982</v>
      </c>
      <c r="G667" s="2" t="s">
        <v>1983</v>
      </c>
      <c r="H667" s="3" t="s">
        <v>1984</v>
      </c>
      <c r="I667" s="2" t="s">
        <v>1985</v>
      </c>
      <c r="J667" s="3" t="s">
        <v>1998</v>
      </c>
      <c r="K667" s="2" t="s">
        <v>1999</v>
      </c>
      <c r="L667" s="4" t="s">
        <v>25</v>
      </c>
    </row>
    <row r="668" spans="1:12" ht="25.5" customHeight="1">
      <c r="A668" s="3" t="s">
        <v>2000</v>
      </c>
      <c r="B668" s="2" t="s">
        <v>2001</v>
      </c>
      <c r="C668" s="3">
        <v>1</v>
      </c>
      <c r="D668" s="3">
        <v>8</v>
      </c>
      <c r="E668" s="3">
        <v>0</v>
      </c>
      <c r="F668" s="3" t="s">
        <v>1982</v>
      </c>
      <c r="G668" s="2" t="s">
        <v>1983</v>
      </c>
      <c r="H668" s="3" t="s">
        <v>1984</v>
      </c>
      <c r="I668" s="2" t="s">
        <v>1985</v>
      </c>
      <c r="J668" s="3" t="s">
        <v>1998</v>
      </c>
      <c r="K668" s="2" t="s">
        <v>1999</v>
      </c>
      <c r="L668" s="4" t="s">
        <v>25</v>
      </c>
    </row>
    <row r="669" spans="1:12" ht="25.5" customHeight="1">
      <c r="A669" s="3" t="s">
        <v>2002</v>
      </c>
      <c r="B669" s="2" t="s">
        <v>2003</v>
      </c>
      <c r="C669" s="3">
        <v>1</v>
      </c>
      <c r="D669" s="3">
        <v>8</v>
      </c>
      <c r="E669" s="3">
        <v>0</v>
      </c>
      <c r="F669" s="3" t="s">
        <v>1982</v>
      </c>
      <c r="G669" s="2" t="s">
        <v>1983</v>
      </c>
      <c r="H669" s="3" t="s">
        <v>1984</v>
      </c>
      <c r="I669" s="2" t="s">
        <v>1985</v>
      </c>
      <c r="J669" s="3" t="s">
        <v>1998</v>
      </c>
      <c r="K669" s="2" t="s">
        <v>1999</v>
      </c>
      <c r="L669" s="4" t="s">
        <v>25</v>
      </c>
    </row>
    <row r="670" spans="1:12" ht="25.5" customHeight="1">
      <c r="A670" s="3" t="s">
        <v>2004</v>
      </c>
      <c r="B670" s="2" t="s">
        <v>2005</v>
      </c>
      <c r="C670" s="3">
        <v>1</v>
      </c>
      <c r="D670" s="3">
        <v>8</v>
      </c>
      <c r="E670" s="3">
        <v>0</v>
      </c>
      <c r="F670" s="3" t="s">
        <v>1982</v>
      </c>
      <c r="G670" s="2" t="s">
        <v>1983</v>
      </c>
      <c r="H670" s="3" t="s">
        <v>1984</v>
      </c>
      <c r="I670" s="2" t="s">
        <v>1985</v>
      </c>
      <c r="J670" s="3" t="s">
        <v>1998</v>
      </c>
      <c r="K670" s="2" t="s">
        <v>1999</v>
      </c>
      <c r="L670" s="4" t="s">
        <v>25</v>
      </c>
    </row>
    <row r="671" spans="1:12" ht="25.5" customHeight="1">
      <c r="A671" s="3" t="s">
        <v>2006</v>
      </c>
      <c r="B671" s="2" t="s">
        <v>2007</v>
      </c>
      <c r="C671" s="3">
        <v>3</v>
      </c>
      <c r="D671" s="3">
        <v>16</v>
      </c>
      <c r="E671" s="3">
        <v>8</v>
      </c>
      <c r="F671" s="3" t="s">
        <v>1982</v>
      </c>
      <c r="G671" s="2" t="s">
        <v>1983</v>
      </c>
      <c r="H671" s="3" t="s">
        <v>2008</v>
      </c>
      <c r="I671" s="2" t="s">
        <v>2009</v>
      </c>
      <c r="J671" s="3" t="s">
        <v>2010</v>
      </c>
      <c r="K671" s="2" t="s">
        <v>2011</v>
      </c>
      <c r="L671" s="4" t="s">
        <v>25</v>
      </c>
    </row>
    <row r="672" spans="1:12" ht="25.5" customHeight="1">
      <c r="A672" s="3" t="s">
        <v>2012</v>
      </c>
      <c r="B672" s="2" t="s">
        <v>2013</v>
      </c>
      <c r="C672" s="3">
        <v>3</v>
      </c>
      <c r="D672" s="3">
        <v>16</v>
      </c>
      <c r="E672" s="3">
        <v>8</v>
      </c>
      <c r="F672" s="3" t="s">
        <v>1982</v>
      </c>
      <c r="G672" s="2" t="s">
        <v>1983</v>
      </c>
      <c r="H672" s="3" t="s">
        <v>2008</v>
      </c>
      <c r="I672" s="2" t="s">
        <v>2009</v>
      </c>
      <c r="J672" s="3" t="s">
        <v>2010</v>
      </c>
      <c r="K672" s="2" t="s">
        <v>2011</v>
      </c>
      <c r="L672" s="4" t="s">
        <v>25</v>
      </c>
    </row>
    <row r="673" spans="1:12" ht="25.5" customHeight="1">
      <c r="A673" s="3" t="s">
        <v>2014</v>
      </c>
      <c r="B673" s="2" t="s">
        <v>2015</v>
      </c>
      <c r="C673" s="3">
        <v>3</v>
      </c>
      <c r="D673" s="3">
        <v>16</v>
      </c>
      <c r="E673" s="3">
        <v>8</v>
      </c>
      <c r="F673" s="3" t="s">
        <v>1982</v>
      </c>
      <c r="G673" s="2" t="s">
        <v>1983</v>
      </c>
      <c r="H673" s="3" t="s">
        <v>2008</v>
      </c>
      <c r="I673" s="2" t="s">
        <v>2009</v>
      </c>
      <c r="J673" s="3" t="s">
        <v>2016</v>
      </c>
      <c r="K673" s="2" t="s">
        <v>2017</v>
      </c>
      <c r="L673" s="4" t="s">
        <v>25</v>
      </c>
    </row>
    <row r="674" spans="1:12" ht="25.5" customHeight="1">
      <c r="A674" s="3" t="s">
        <v>2018</v>
      </c>
      <c r="B674" s="2" t="s">
        <v>2019</v>
      </c>
      <c r="C674" s="3">
        <v>3</v>
      </c>
      <c r="D674" s="3">
        <v>16</v>
      </c>
      <c r="E674" s="3">
        <v>8</v>
      </c>
      <c r="F674" s="3" t="s">
        <v>1982</v>
      </c>
      <c r="G674" s="2" t="s">
        <v>1983</v>
      </c>
      <c r="H674" s="3" t="s">
        <v>2008</v>
      </c>
      <c r="I674" s="2" t="s">
        <v>2009</v>
      </c>
      <c r="J674" s="3" t="s">
        <v>2016</v>
      </c>
      <c r="K674" s="2" t="s">
        <v>2017</v>
      </c>
      <c r="L674" s="4" t="s">
        <v>25</v>
      </c>
    </row>
    <row r="675" spans="1:12" ht="25.5" customHeight="1">
      <c r="A675" s="3" t="s">
        <v>2020</v>
      </c>
      <c r="B675" s="2" t="s">
        <v>2021</v>
      </c>
      <c r="C675" s="3">
        <v>2</v>
      </c>
      <c r="D675" s="3">
        <v>12</v>
      </c>
      <c r="E675" s="3">
        <v>4</v>
      </c>
      <c r="F675" s="3" t="s">
        <v>1982</v>
      </c>
      <c r="G675" s="2" t="s">
        <v>1983</v>
      </c>
      <c r="H675" s="3" t="s">
        <v>2022</v>
      </c>
      <c r="I675" s="2" t="s">
        <v>2023</v>
      </c>
      <c r="J675" s="3" t="s">
        <v>2024</v>
      </c>
      <c r="K675" s="2" t="s">
        <v>2025</v>
      </c>
      <c r="L675" s="4" t="s">
        <v>25</v>
      </c>
    </row>
    <row r="676" spans="1:12" ht="25.5" customHeight="1">
      <c r="A676" s="3" t="s">
        <v>2026</v>
      </c>
      <c r="B676" s="2" t="s">
        <v>2027</v>
      </c>
      <c r="C676" s="3">
        <v>2</v>
      </c>
      <c r="D676" s="3">
        <v>12</v>
      </c>
      <c r="E676" s="3">
        <v>4</v>
      </c>
      <c r="F676" s="3" t="s">
        <v>1982</v>
      </c>
      <c r="G676" s="2" t="s">
        <v>1983</v>
      </c>
      <c r="H676" s="3" t="s">
        <v>2022</v>
      </c>
      <c r="I676" s="2" t="s">
        <v>2023</v>
      </c>
      <c r="J676" s="3" t="s">
        <v>2024</v>
      </c>
      <c r="K676" s="2" t="s">
        <v>2025</v>
      </c>
      <c r="L676" s="4" t="s">
        <v>25</v>
      </c>
    </row>
    <row r="677" spans="1:12" ht="25.5" customHeight="1">
      <c r="A677" s="3" t="s">
        <v>2028</v>
      </c>
      <c r="B677" s="2" t="s">
        <v>2029</v>
      </c>
      <c r="C677" s="3">
        <v>2</v>
      </c>
      <c r="D677" s="3">
        <v>12</v>
      </c>
      <c r="E677" s="3">
        <v>4</v>
      </c>
      <c r="F677" s="3" t="s">
        <v>1982</v>
      </c>
      <c r="G677" s="2" t="s">
        <v>1983</v>
      </c>
      <c r="H677" s="3" t="s">
        <v>2022</v>
      </c>
      <c r="I677" s="2" t="s">
        <v>2023</v>
      </c>
      <c r="J677" s="3" t="s">
        <v>2024</v>
      </c>
      <c r="K677" s="2" t="s">
        <v>2025</v>
      </c>
      <c r="L677" s="4" t="s">
        <v>25</v>
      </c>
    </row>
    <row r="678" spans="1:12" ht="25.5" customHeight="1">
      <c r="A678" s="3" t="s">
        <v>2030</v>
      </c>
      <c r="B678" s="2" t="s">
        <v>2031</v>
      </c>
      <c r="C678" s="3">
        <v>2</v>
      </c>
      <c r="D678" s="3">
        <v>12</v>
      </c>
      <c r="E678" s="3">
        <v>4</v>
      </c>
      <c r="F678" s="3" t="s">
        <v>1982</v>
      </c>
      <c r="G678" s="2" t="s">
        <v>1983</v>
      </c>
      <c r="H678" s="3" t="s">
        <v>2022</v>
      </c>
      <c r="I678" s="2" t="s">
        <v>2023</v>
      </c>
      <c r="J678" s="3" t="s">
        <v>2024</v>
      </c>
      <c r="K678" s="2" t="s">
        <v>2025</v>
      </c>
      <c r="L678" s="4" t="s">
        <v>25</v>
      </c>
    </row>
    <row r="679" spans="1:12" ht="25.5" customHeight="1">
      <c r="A679" s="3" t="s">
        <v>2032</v>
      </c>
      <c r="B679" s="2" t="s">
        <v>2033</v>
      </c>
      <c r="C679" s="3">
        <v>2</v>
      </c>
      <c r="D679" s="3">
        <v>12</v>
      </c>
      <c r="E679" s="3">
        <v>4</v>
      </c>
      <c r="F679" s="3" t="s">
        <v>2034</v>
      </c>
      <c r="G679" s="2" t="s">
        <v>2035</v>
      </c>
      <c r="H679" s="3" t="s">
        <v>2036</v>
      </c>
      <c r="I679" s="2" t="s">
        <v>2035</v>
      </c>
      <c r="J679" s="3" t="s">
        <v>2037</v>
      </c>
      <c r="K679" s="2" t="s">
        <v>2033</v>
      </c>
      <c r="L679" s="4" t="s">
        <v>25</v>
      </c>
    </row>
    <row r="680" spans="1:12" ht="25.5" customHeight="1">
      <c r="A680" s="3" t="s">
        <v>2038</v>
      </c>
      <c r="B680" s="2" t="s">
        <v>2039</v>
      </c>
      <c r="C680" s="3">
        <v>1</v>
      </c>
      <c r="D680" s="3">
        <v>8</v>
      </c>
      <c r="E680" s="3">
        <v>0</v>
      </c>
      <c r="F680" s="3" t="s">
        <v>2040</v>
      </c>
      <c r="G680" s="2" t="s">
        <v>2041</v>
      </c>
      <c r="H680" s="3" t="s">
        <v>2042</v>
      </c>
      <c r="I680" s="2" t="s">
        <v>2041</v>
      </c>
      <c r="J680" s="3" t="s">
        <v>2043</v>
      </c>
      <c r="K680" s="2" t="s">
        <v>2039</v>
      </c>
      <c r="L680" s="4" t="s">
        <v>25</v>
      </c>
    </row>
    <row r="682" spans="1:12" ht="18" customHeight="1">
      <c r="A682" s="105" t="s">
        <v>30</v>
      </c>
      <c r="B682" s="105"/>
      <c r="C682" s="105"/>
      <c r="D682" s="105"/>
      <c r="E682" s="105"/>
      <c r="F682" s="105"/>
      <c r="G682" s="105"/>
      <c r="H682" s="105"/>
      <c r="I682" s="105"/>
      <c r="J682" s="105"/>
      <c r="K682" s="105"/>
      <c r="L682" s="105"/>
    </row>
    <row r="683" spans="1:12" ht="23.25" customHeight="1">
      <c r="A683" s="106" t="s">
        <v>2044</v>
      </c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</row>
  </sheetData>
  <mergeCells count="7">
    <mergeCell ref="A682:L682"/>
    <mergeCell ref="A683:L683"/>
    <mergeCell ref="A1:B4"/>
    <mergeCell ref="C1:L2"/>
    <mergeCell ref="C3:L3"/>
    <mergeCell ref="C4:L4"/>
    <mergeCell ref="A5:L5"/>
  </mergeCells>
  <conditionalFormatting sqref="C8:C680">
    <cfRule type="expression" dxfId="5" priority="1">
      <formula>C8=1</formula>
    </cfRule>
    <cfRule type="expression" dxfId="4" priority="2">
      <formula>C8=2</formula>
    </cfRule>
    <cfRule type="expression" dxfId="3" priority="3">
      <formula>C8=3</formula>
    </cfRule>
    <cfRule type="expression" dxfId="2" priority="4">
      <formula>C8=4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zoomScale="80" zoomScaleNormal="80" workbookViewId="0">
      <selection activeCell="A37" sqref="A1:M37"/>
    </sheetView>
  </sheetViews>
  <sheetFormatPr defaultRowHeight="14.25"/>
  <cols>
    <col min="1" max="1" width="18" customWidth="1"/>
    <col min="2" max="3" width="11" customWidth="1"/>
    <col min="4" max="11" width="13" customWidth="1"/>
    <col min="12" max="12" width="26" customWidth="1"/>
    <col min="13" max="13" width="34" customWidth="1"/>
  </cols>
  <sheetData>
    <row r="1" spans="1:13" ht="17.25" customHeight="1">
      <c r="A1" s="120"/>
      <c r="B1" s="120"/>
      <c r="C1" s="121" t="s">
        <v>2045</v>
      </c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ht="17.25" customHeight="1">
      <c r="A2" s="120"/>
      <c r="B2" s="120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17.25" customHeight="1">
      <c r="A3" s="120"/>
      <c r="B3" s="120"/>
      <c r="C3" s="123" t="s">
        <v>1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 ht="17.25" customHeight="1">
      <c r="A4" s="120"/>
      <c r="B4" s="120"/>
      <c r="C4" s="125" t="s">
        <v>2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</row>
    <row r="5" spans="1:13" ht="17.25" customHeight="1">
      <c r="A5" s="127" t="s">
        <v>2046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4">
      <c r="A7" s="12" t="s">
        <v>2047</v>
      </c>
      <c r="B7" s="12" t="s">
        <v>2048</v>
      </c>
      <c r="C7" s="12" t="s">
        <v>2049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13">
        <v>1</v>
      </c>
      <c r="B8" s="13">
        <v>8</v>
      </c>
      <c r="C8" s="13">
        <v>0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13">
        <v>2</v>
      </c>
      <c r="B9" s="13">
        <v>12</v>
      </c>
      <c r="C9" s="13">
        <v>4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13">
        <v>3</v>
      </c>
      <c r="B10" s="13">
        <v>16</v>
      </c>
      <c r="C10" s="13">
        <v>8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13">
        <v>4</v>
      </c>
      <c r="B11" s="13">
        <v>20</v>
      </c>
      <c r="C11" s="13">
        <v>8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115" t="s">
        <v>2050</v>
      </c>
      <c r="B13" s="115"/>
      <c r="C13" s="11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115"/>
      <c r="B14" s="115"/>
      <c r="C14" s="11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115"/>
      <c r="B15" s="115"/>
      <c r="C15" s="11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5">
      <c r="A17" s="116" t="s">
        <v>2051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</row>
    <row r="18" spans="1:13">
      <c r="A18" s="11" t="s">
        <v>2052</v>
      </c>
      <c r="B18" s="11" t="s">
        <v>2053</v>
      </c>
      <c r="C18" s="11" t="s">
        <v>2054</v>
      </c>
      <c r="D18" s="11" t="s">
        <v>2055</v>
      </c>
      <c r="E18" s="11" t="s">
        <v>2056</v>
      </c>
      <c r="F18" s="11" t="s">
        <v>2057</v>
      </c>
      <c r="G18" s="11" t="s">
        <v>2058</v>
      </c>
      <c r="H18" s="11" t="s">
        <v>2059</v>
      </c>
      <c r="I18" s="11" t="s">
        <v>2060</v>
      </c>
      <c r="J18" s="11" t="s">
        <v>2061</v>
      </c>
      <c r="K18" s="11" t="s">
        <v>2062</v>
      </c>
      <c r="L18" s="11" t="s">
        <v>26</v>
      </c>
      <c r="M18" s="11" t="s">
        <v>2063</v>
      </c>
    </row>
    <row r="19" spans="1:13" ht="18.75" customHeight="1">
      <c r="A19" s="6" t="s">
        <v>2064</v>
      </c>
      <c r="B19" s="7">
        <v>0</v>
      </c>
      <c r="C19" s="7">
        <v>19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14" t="s">
        <v>29</v>
      </c>
      <c r="M19" s="6"/>
    </row>
    <row r="20" spans="1:13" ht="18.75" customHeight="1">
      <c r="A20" s="6" t="s">
        <v>2065</v>
      </c>
      <c r="B20" s="7">
        <v>20</v>
      </c>
      <c r="C20" s="7">
        <v>29</v>
      </c>
      <c r="D20" s="7">
        <v>0</v>
      </c>
      <c r="E20" s="7">
        <v>0</v>
      </c>
      <c r="F20" s="7">
        <v>0</v>
      </c>
      <c r="G20" s="7">
        <v>0</v>
      </c>
      <c r="H20" s="7">
        <v>1</v>
      </c>
      <c r="I20" s="7">
        <v>1</v>
      </c>
      <c r="J20" s="7">
        <v>1</v>
      </c>
      <c r="K20" s="7">
        <v>1</v>
      </c>
      <c r="L20" s="14" t="s">
        <v>29</v>
      </c>
      <c r="M20" s="6"/>
    </row>
    <row r="21" spans="1:13" ht="18.75" customHeight="1">
      <c r="A21" s="6" t="s">
        <v>2066</v>
      </c>
      <c r="B21" s="7">
        <v>30</v>
      </c>
      <c r="C21" s="7">
        <v>50</v>
      </c>
      <c r="D21" s="7">
        <v>0</v>
      </c>
      <c r="E21" s="7">
        <v>0</v>
      </c>
      <c r="F21" s="7">
        <v>0</v>
      </c>
      <c r="G21" s="7">
        <v>0</v>
      </c>
      <c r="H21" s="7">
        <v>1</v>
      </c>
      <c r="I21" s="7">
        <v>1</v>
      </c>
      <c r="J21" s="7">
        <v>2</v>
      </c>
      <c r="K21" s="7">
        <v>1</v>
      </c>
      <c r="L21" s="14" t="s">
        <v>29</v>
      </c>
      <c r="M21" s="6"/>
    </row>
    <row r="22" spans="1:13" ht="18.75" customHeight="1">
      <c r="A22" s="6" t="s">
        <v>2067</v>
      </c>
      <c r="B22" s="7">
        <v>51</v>
      </c>
      <c r="C22" s="7">
        <v>80</v>
      </c>
      <c r="D22" s="7">
        <v>0</v>
      </c>
      <c r="E22" s="7">
        <v>0</v>
      </c>
      <c r="F22" s="7">
        <v>1</v>
      </c>
      <c r="G22" s="7">
        <v>1</v>
      </c>
      <c r="H22" s="7">
        <v>2</v>
      </c>
      <c r="I22" s="7">
        <v>1</v>
      </c>
      <c r="J22" s="7">
        <v>3</v>
      </c>
      <c r="K22" s="7">
        <v>2</v>
      </c>
      <c r="L22" s="14" t="s">
        <v>29</v>
      </c>
      <c r="M22" s="6"/>
    </row>
    <row r="23" spans="1:13" ht="18.75" customHeight="1">
      <c r="A23" s="6" t="s">
        <v>2068</v>
      </c>
      <c r="B23" s="7">
        <v>81</v>
      </c>
      <c r="C23" s="7">
        <v>100</v>
      </c>
      <c r="D23" s="7">
        <v>1</v>
      </c>
      <c r="E23" s="7">
        <v>1</v>
      </c>
      <c r="F23" s="7">
        <v>1</v>
      </c>
      <c r="G23" s="7">
        <v>1</v>
      </c>
      <c r="H23" s="7">
        <v>2</v>
      </c>
      <c r="I23" s="7">
        <v>1</v>
      </c>
      <c r="J23" s="7">
        <v>3</v>
      </c>
      <c r="K23" s="7">
        <v>2</v>
      </c>
      <c r="L23" s="14" t="s">
        <v>29</v>
      </c>
      <c r="M23" s="6"/>
    </row>
    <row r="24" spans="1:13" ht="18.75" customHeight="1">
      <c r="A24" s="6" t="s">
        <v>2069</v>
      </c>
      <c r="B24" s="7">
        <v>101</v>
      </c>
      <c r="C24" s="7">
        <v>120</v>
      </c>
      <c r="D24" s="7">
        <v>1</v>
      </c>
      <c r="E24" s="7">
        <v>1</v>
      </c>
      <c r="F24" s="7">
        <v>2</v>
      </c>
      <c r="G24" s="7">
        <v>1</v>
      </c>
      <c r="H24" s="7">
        <v>2</v>
      </c>
      <c r="I24" s="7">
        <v>1</v>
      </c>
      <c r="J24" s="7">
        <v>4</v>
      </c>
      <c r="K24" s="7">
        <v>2</v>
      </c>
      <c r="L24" s="14" t="s">
        <v>29</v>
      </c>
      <c r="M24" s="6"/>
    </row>
    <row r="25" spans="1:13" ht="18.75" customHeight="1">
      <c r="A25" s="6" t="s">
        <v>2070</v>
      </c>
      <c r="B25" s="7">
        <v>121</v>
      </c>
      <c r="C25" s="7">
        <v>140</v>
      </c>
      <c r="D25" s="7">
        <v>1</v>
      </c>
      <c r="E25" s="7">
        <v>1</v>
      </c>
      <c r="F25" s="7">
        <v>2</v>
      </c>
      <c r="G25" s="7">
        <v>1</v>
      </c>
      <c r="H25" s="7">
        <v>3</v>
      </c>
      <c r="I25" s="7">
        <v>2</v>
      </c>
      <c r="J25" s="7">
        <v>4</v>
      </c>
      <c r="K25" s="7">
        <v>2</v>
      </c>
      <c r="L25" s="14" t="s">
        <v>29</v>
      </c>
      <c r="M25" s="6"/>
    </row>
    <row r="26" spans="1:13" ht="18.75" customHeight="1">
      <c r="A26" s="6" t="s">
        <v>2071</v>
      </c>
      <c r="B26" s="7">
        <v>141</v>
      </c>
      <c r="C26" s="7">
        <v>300</v>
      </c>
      <c r="D26" s="7">
        <v>1</v>
      </c>
      <c r="E26" s="7">
        <v>1</v>
      </c>
      <c r="F26" s="7">
        <v>3</v>
      </c>
      <c r="G26" s="7">
        <v>2</v>
      </c>
      <c r="H26" s="7">
        <v>4</v>
      </c>
      <c r="I26" s="7">
        <v>2</v>
      </c>
      <c r="J26" s="7">
        <v>4</v>
      </c>
      <c r="K26" s="7">
        <v>3</v>
      </c>
      <c r="L26" s="14" t="s">
        <v>29</v>
      </c>
      <c r="M26" s="6"/>
    </row>
    <row r="27" spans="1:13" ht="18.75" customHeight="1">
      <c r="A27" s="6" t="s">
        <v>2072</v>
      </c>
      <c r="B27" s="7">
        <v>301</v>
      </c>
      <c r="C27" s="7">
        <v>500</v>
      </c>
      <c r="D27" s="7">
        <v>2</v>
      </c>
      <c r="E27" s="7">
        <v>2</v>
      </c>
      <c r="F27" s="7">
        <v>4</v>
      </c>
      <c r="G27" s="7">
        <v>3</v>
      </c>
      <c r="H27" s="7">
        <v>5</v>
      </c>
      <c r="I27" s="7">
        <v>4</v>
      </c>
      <c r="J27" s="7">
        <v>5</v>
      </c>
      <c r="K27" s="7">
        <v>4</v>
      </c>
      <c r="L27" s="14" t="s">
        <v>29</v>
      </c>
      <c r="M27" s="6"/>
    </row>
    <row r="28" spans="1:13" ht="18.75" customHeight="1">
      <c r="A28" s="6" t="s">
        <v>2073</v>
      </c>
      <c r="B28" s="7">
        <v>501</v>
      </c>
      <c r="C28" s="7">
        <v>1000</v>
      </c>
      <c r="D28" s="7">
        <v>4</v>
      </c>
      <c r="E28" s="7">
        <v>3</v>
      </c>
      <c r="F28" s="7">
        <v>5</v>
      </c>
      <c r="G28" s="7">
        <v>4</v>
      </c>
      <c r="H28" s="7">
        <v>6</v>
      </c>
      <c r="I28" s="7">
        <v>4</v>
      </c>
      <c r="J28" s="7">
        <v>6</v>
      </c>
      <c r="K28" s="7">
        <v>5</v>
      </c>
      <c r="L28" s="14" t="s">
        <v>29</v>
      </c>
      <c r="M28" s="6"/>
    </row>
    <row r="29" spans="1:13" ht="18.75" customHeight="1">
      <c r="A29" s="6" t="s">
        <v>2074</v>
      </c>
      <c r="B29" s="7">
        <v>1001</v>
      </c>
      <c r="C29" s="7">
        <v>2500</v>
      </c>
      <c r="D29" s="7">
        <v>5</v>
      </c>
      <c r="E29" s="7">
        <v>4</v>
      </c>
      <c r="F29" s="7">
        <v>6</v>
      </c>
      <c r="G29" s="7">
        <v>5</v>
      </c>
      <c r="H29" s="7">
        <v>8</v>
      </c>
      <c r="I29" s="7">
        <v>6</v>
      </c>
      <c r="J29" s="7">
        <v>9</v>
      </c>
      <c r="K29" s="7">
        <v>7</v>
      </c>
      <c r="L29" s="14" t="s">
        <v>29</v>
      </c>
      <c r="M29" s="6"/>
    </row>
    <row r="30" spans="1:13" ht="18.75" customHeight="1">
      <c r="A30" s="6" t="s">
        <v>2075</v>
      </c>
      <c r="B30" s="7">
        <v>2501</v>
      </c>
      <c r="C30" s="7">
        <v>5000</v>
      </c>
      <c r="D30" s="7">
        <v>6</v>
      </c>
      <c r="E30" s="7">
        <v>5</v>
      </c>
      <c r="F30" s="7">
        <v>8</v>
      </c>
      <c r="G30" s="7">
        <v>6</v>
      </c>
      <c r="H30" s="7">
        <v>10</v>
      </c>
      <c r="I30" s="7">
        <v>8</v>
      </c>
      <c r="J30" s="7">
        <v>11</v>
      </c>
      <c r="K30" s="7">
        <v>8</v>
      </c>
      <c r="L30" s="14" t="s">
        <v>29</v>
      </c>
      <c r="M30" s="6"/>
    </row>
    <row r="31" spans="1:13" ht="18.75" customHeight="1">
      <c r="A31" s="6" t="s">
        <v>2076</v>
      </c>
      <c r="B31" s="7">
        <v>5001</v>
      </c>
      <c r="C31" s="7">
        <v>10000</v>
      </c>
      <c r="D31" s="7">
        <v>8</v>
      </c>
      <c r="E31" s="7">
        <v>6</v>
      </c>
      <c r="F31" s="7">
        <v>10</v>
      </c>
      <c r="G31" s="7">
        <v>8</v>
      </c>
      <c r="H31" s="7">
        <v>12</v>
      </c>
      <c r="I31" s="7">
        <v>8</v>
      </c>
      <c r="J31" s="7">
        <v>13</v>
      </c>
      <c r="K31" s="7">
        <v>10</v>
      </c>
      <c r="L31" s="14" t="s">
        <v>29</v>
      </c>
      <c r="M31" s="6"/>
    </row>
    <row r="32" spans="1:13" ht="18.75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14"/>
      <c r="M32" s="6"/>
    </row>
    <row r="33" spans="1:13" ht="18.75" customHeight="1">
      <c r="A33" s="8" t="s">
        <v>2077</v>
      </c>
      <c r="B33" s="9"/>
      <c r="C33" s="9"/>
      <c r="D33" s="9">
        <v>1</v>
      </c>
      <c r="E33" s="9">
        <v>1</v>
      </c>
      <c r="F33" s="9">
        <v>1</v>
      </c>
      <c r="G33" s="9">
        <v>1</v>
      </c>
      <c r="H33" s="9">
        <v>2</v>
      </c>
      <c r="I33" s="9">
        <v>2</v>
      </c>
      <c r="J33" s="9">
        <v>2</v>
      </c>
      <c r="K33" s="9">
        <v>2</v>
      </c>
      <c r="L33" s="15" t="s">
        <v>29</v>
      </c>
      <c r="M33" s="8" t="s">
        <v>2078</v>
      </c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50.1" customHeight="1">
      <c r="A35" s="117" t="s">
        <v>2079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</row>
    <row r="36" spans="1:13" ht="18" customHeight="1">
      <c r="A36" s="118" t="s">
        <v>30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</row>
    <row r="37" spans="1:13" ht="23.25" customHeight="1">
      <c r="A37" s="119" t="s">
        <v>31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</row>
  </sheetData>
  <mergeCells count="10">
    <mergeCell ref="A1:B4"/>
    <mergeCell ref="C1:M2"/>
    <mergeCell ref="C3:M3"/>
    <mergeCell ref="C4:M4"/>
    <mergeCell ref="A5:M5"/>
    <mergeCell ref="A13:C15"/>
    <mergeCell ref="A17:M17"/>
    <mergeCell ref="A35:M35"/>
    <mergeCell ref="A36:M36"/>
    <mergeCell ref="A37:M37"/>
  </mergeCells>
  <conditionalFormatting sqref="A19:K31">
    <cfRule type="expression" dxfId="1" priority="1">
      <formula>MOD(ROW(),2)=1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"/>
  <sheetViews>
    <sheetView workbookViewId="0">
      <selection activeCell="A24" sqref="A24:XFD25"/>
    </sheetView>
  </sheetViews>
  <sheetFormatPr defaultRowHeight="14.25"/>
  <cols>
    <col min="1" max="1" width="28" customWidth="1"/>
    <col min="2" max="2" width="42.125" customWidth="1"/>
    <col min="3" max="3" width="24" customWidth="1"/>
    <col min="4" max="4" width="44" customWidth="1"/>
    <col min="5" max="5" width="15" customWidth="1"/>
    <col min="6" max="6" width="13" customWidth="1"/>
    <col min="7" max="7" width="42" customWidth="1"/>
  </cols>
  <sheetData>
    <row r="1" spans="1:7" ht="17.25" customHeight="1">
      <c r="A1" s="120"/>
      <c r="B1" s="120"/>
      <c r="C1" s="129" t="s">
        <v>2080</v>
      </c>
      <c r="D1" s="130"/>
      <c r="E1" s="130"/>
      <c r="F1" s="130"/>
      <c r="G1" s="130"/>
    </row>
    <row r="2" spans="1:7" ht="17.25" customHeight="1">
      <c r="A2" s="120"/>
      <c r="B2" s="120"/>
      <c r="C2" s="130"/>
      <c r="D2" s="130"/>
      <c r="E2" s="130"/>
      <c r="F2" s="130"/>
      <c r="G2" s="130"/>
    </row>
    <row r="3" spans="1:7" ht="17.25" customHeight="1">
      <c r="A3" s="120"/>
      <c r="B3" s="120"/>
      <c r="C3" s="131" t="s">
        <v>1</v>
      </c>
      <c r="D3" s="132"/>
      <c r="E3" s="132"/>
      <c r="F3" s="132"/>
      <c r="G3" s="132"/>
    </row>
    <row r="4" spans="1:7" ht="17.25" customHeight="1">
      <c r="A4" s="120"/>
      <c r="B4" s="120"/>
      <c r="C4" s="133" t="s">
        <v>2</v>
      </c>
      <c r="D4" s="134"/>
      <c r="E4" s="134"/>
      <c r="F4" s="134"/>
      <c r="G4" s="134"/>
    </row>
    <row r="5" spans="1:7" ht="17.25" customHeight="1">
      <c r="A5" s="135" t="s">
        <v>2081</v>
      </c>
      <c r="B5" s="136"/>
      <c r="C5" s="136"/>
      <c r="D5" s="136"/>
      <c r="E5" s="136"/>
      <c r="F5" s="136"/>
      <c r="G5" s="136"/>
    </row>
    <row r="6" spans="1:7">
      <c r="A6" s="17"/>
      <c r="B6" s="17"/>
      <c r="C6" s="17"/>
      <c r="D6" s="17"/>
      <c r="E6" s="17"/>
      <c r="F6" s="17"/>
      <c r="G6" s="17"/>
    </row>
    <row r="7" spans="1:7">
      <c r="A7" s="10" t="s">
        <v>2082</v>
      </c>
      <c r="B7" s="10" t="s">
        <v>2083</v>
      </c>
      <c r="C7" s="10" t="s">
        <v>2084</v>
      </c>
      <c r="D7" s="10" t="s">
        <v>2085</v>
      </c>
      <c r="E7" s="10" t="s">
        <v>2086</v>
      </c>
      <c r="F7" s="10" t="s">
        <v>2087</v>
      </c>
      <c r="G7" s="10" t="s">
        <v>2063</v>
      </c>
    </row>
    <row r="8" spans="1:7" ht="40.5" customHeight="1">
      <c r="A8" s="16" t="s">
        <v>2088</v>
      </c>
      <c r="B8" s="16" t="s">
        <v>2089</v>
      </c>
      <c r="C8" s="16" t="s">
        <v>2090</v>
      </c>
      <c r="D8" s="18" t="s">
        <v>25</v>
      </c>
      <c r="E8" s="16" t="s">
        <v>2091</v>
      </c>
      <c r="F8" s="16" t="s">
        <v>2092</v>
      </c>
      <c r="G8" s="16" t="s">
        <v>2093</v>
      </c>
    </row>
    <row r="9" spans="1:7" ht="40.5" customHeight="1">
      <c r="A9" s="16" t="s">
        <v>2094</v>
      </c>
      <c r="B9" s="16" t="s">
        <v>2095</v>
      </c>
      <c r="C9" s="16" t="s">
        <v>2096</v>
      </c>
      <c r="D9" s="18" t="s">
        <v>25</v>
      </c>
      <c r="E9" s="16" t="s">
        <v>2091</v>
      </c>
      <c r="F9" s="16" t="s">
        <v>2092</v>
      </c>
      <c r="G9" s="16" t="s">
        <v>2097</v>
      </c>
    </row>
    <row r="10" spans="1:7" ht="40.5" customHeight="1">
      <c r="A10" s="16" t="s">
        <v>2098</v>
      </c>
      <c r="B10" s="16" t="s">
        <v>2099</v>
      </c>
      <c r="C10" s="16" t="s">
        <v>2100</v>
      </c>
      <c r="D10" s="18" t="s">
        <v>29</v>
      </c>
      <c r="E10" s="16" t="s">
        <v>2091</v>
      </c>
      <c r="F10" s="16" t="s">
        <v>2092</v>
      </c>
      <c r="G10" s="16" t="s">
        <v>2101</v>
      </c>
    </row>
    <row r="11" spans="1:7" ht="40.5" customHeight="1">
      <c r="A11" s="16" t="s">
        <v>2102</v>
      </c>
      <c r="B11" s="16" t="s">
        <v>2103</v>
      </c>
      <c r="C11" s="16" t="s">
        <v>2104</v>
      </c>
      <c r="D11" s="18" t="s">
        <v>29</v>
      </c>
      <c r="E11" s="16" t="s">
        <v>2091</v>
      </c>
      <c r="F11" s="16" t="s">
        <v>2092</v>
      </c>
      <c r="G11" s="16" t="s">
        <v>2105</v>
      </c>
    </row>
    <row r="12" spans="1:7" ht="40.5" customHeight="1">
      <c r="A12" s="16" t="s">
        <v>2106</v>
      </c>
      <c r="B12" s="16" t="s">
        <v>2107</v>
      </c>
      <c r="C12" s="16" t="s">
        <v>2108</v>
      </c>
      <c r="D12" s="18" t="s">
        <v>29</v>
      </c>
      <c r="E12" s="16" t="s">
        <v>2091</v>
      </c>
      <c r="F12" s="16" t="s">
        <v>2092</v>
      </c>
      <c r="G12" s="16" t="s">
        <v>2109</v>
      </c>
    </row>
    <row r="13" spans="1:7" ht="40.5" customHeight="1">
      <c r="A13" s="16" t="s">
        <v>2110</v>
      </c>
      <c r="B13" s="16" t="s">
        <v>2111</v>
      </c>
      <c r="C13" s="16" t="s">
        <v>2112</v>
      </c>
      <c r="D13" s="18" t="s">
        <v>29</v>
      </c>
      <c r="E13" s="16" t="s">
        <v>2091</v>
      </c>
      <c r="F13" s="16" t="s">
        <v>2092</v>
      </c>
      <c r="G13" s="16" t="s">
        <v>2113</v>
      </c>
    </row>
    <row r="14" spans="1:7">
      <c r="A14" s="17"/>
      <c r="B14" s="17"/>
      <c r="C14" s="17"/>
      <c r="D14" s="17"/>
      <c r="E14" s="17"/>
      <c r="F14" s="17"/>
      <c r="G14" s="17"/>
    </row>
    <row r="15" spans="1:7">
      <c r="A15" s="137" t="s">
        <v>2114</v>
      </c>
      <c r="B15" s="137"/>
      <c r="C15" s="137"/>
      <c r="D15" s="137"/>
      <c r="E15" s="137"/>
      <c r="F15" s="137"/>
      <c r="G15" s="137"/>
    </row>
    <row r="16" spans="1:7">
      <c r="A16" s="137"/>
      <c r="B16" s="137"/>
      <c r="C16" s="137"/>
      <c r="D16" s="137"/>
      <c r="E16" s="137"/>
      <c r="F16" s="137"/>
      <c r="G16" s="137"/>
    </row>
    <row r="17" spans="1:12">
      <c r="A17" s="137"/>
      <c r="B17" s="137"/>
      <c r="C17" s="137"/>
      <c r="D17" s="137"/>
      <c r="E17" s="137"/>
      <c r="F17" s="137"/>
      <c r="G17" s="137"/>
    </row>
    <row r="18" spans="1:12">
      <c r="A18" s="137"/>
      <c r="B18" s="137"/>
      <c r="C18" s="137"/>
      <c r="D18" s="137"/>
      <c r="E18" s="137"/>
      <c r="F18" s="137"/>
      <c r="G18" s="137"/>
    </row>
    <row r="19" spans="1:12">
      <c r="A19" s="17"/>
      <c r="B19" s="17"/>
      <c r="C19" s="17"/>
      <c r="D19" s="17"/>
      <c r="E19" s="17"/>
      <c r="F19" s="17"/>
      <c r="G19" s="17"/>
    </row>
    <row r="20" spans="1:12" ht="156.75">
      <c r="A20" s="17" t="s">
        <v>2115</v>
      </c>
      <c r="B20" s="17" t="s">
        <v>2116</v>
      </c>
      <c r="C20" s="17" t="s">
        <v>29</v>
      </c>
      <c r="D20" s="17"/>
      <c r="E20" s="17"/>
      <c r="F20" s="17"/>
      <c r="G20" s="17"/>
    </row>
    <row r="21" spans="1:12" ht="18" customHeight="1">
      <c r="A21" s="138" t="s">
        <v>2117</v>
      </c>
      <c r="B21" s="138" t="s">
        <v>2118</v>
      </c>
      <c r="C21" s="138" t="s">
        <v>2119</v>
      </c>
      <c r="D21" s="138"/>
      <c r="E21" s="138"/>
      <c r="F21" s="138"/>
      <c r="G21" s="138"/>
    </row>
    <row r="22" spans="1:12" ht="23.25" customHeight="1">
      <c r="A22" s="139" t="s">
        <v>31</v>
      </c>
      <c r="B22" s="139"/>
      <c r="C22" s="139"/>
      <c r="D22" s="139"/>
      <c r="E22" s="139"/>
      <c r="F22" s="139"/>
      <c r="G22" s="139"/>
    </row>
    <row r="24" spans="1:12" ht="18" customHeight="1">
      <c r="A24" s="105" t="s">
        <v>30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</row>
    <row r="25" spans="1:12" ht="23.25" customHeight="1">
      <c r="A25" s="106" t="s">
        <v>2044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</row>
  </sheetData>
  <mergeCells count="10">
    <mergeCell ref="A24:L24"/>
    <mergeCell ref="A25:L25"/>
    <mergeCell ref="A15:G18"/>
    <mergeCell ref="A21:G21"/>
    <mergeCell ref="A22:G22"/>
    <mergeCell ref="A1:B4"/>
    <mergeCell ref="C1:G2"/>
    <mergeCell ref="C3:G3"/>
    <mergeCell ref="C4:G4"/>
    <mergeCell ref="A5:G5"/>
  </mergeCells>
  <conditionalFormatting sqref="A8:G13">
    <cfRule type="expression" dxfId="0" priority="1">
      <formula>MOD(ROW(),2)=0</formula>
    </cfRule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Consulta</vt:lpstr>
      <vt:lpstr>Implantação CIPA</vt:lpstr>
      <vt:lpstr>CNAE x GR</vt:lpstr>
      <vt:lpstr>Dimensionamento NR05</vt:lpstr>
      <vt:lpstr>Referências</vt:lpstr>
      <vt:lpstr>'Implantação CIPA'!Area_de_impressao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 e Dimensionamento de CIPA/CIPAMIN</dc:title>
  <dc:creator>Ricardo;MAIS Segurança Consultoria</dc:creator>
  <cp:lastModifiedBy>Ricardo Muffato</cp:lastModifiedBy>
  <cp:lastPrinted>2026-08-21T12:00:00Z</cp:lastPrinted>
  <dcterms:created xsi:type="dcterms:W3CDTF">2026-08-21T12:05:52Z</dcterms:created>
  <dcterms:modified xsi:type="dcterms:W3CDTF">2026-08-24T11:41:35Z</dcterms:modified>
</cp:coreProperties>
</file>